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915" firstSheet="39" activeTab="49"/>
  </bookViews>
  <sheets>
    <sheet name="Раздел 2.2" sheetId="9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29">'г. Жигулевск'!$O$21:$Q$33</definedName>
    <definedName name="data_r_8" localSheetId="46">'г. Новокуйбышевск'!$O$21:$Q$33</definedName>
    <definedName name="data_r_8" localSheetId="8">'г. Октябрьск'!$O$21:$Q$33</definedName>
    <definedName name="data_r_8" localSheetId="10">'г. Отрадный'!$O$21:$Q$33</definedName>
    <definedName name="data_r_8" localSheetId="22">'г. Похвистнево'!$O$21:$Q$33</definedName>
    <definedName name="data_r_8" localSheetId="49">'г. Самара'!$O$21:$Q$33</definedName>
    <definedName name="data_r_8" localSheetId="7">'г. Сызрань'!$O$21:$Q$33</definedName>
    <definedName name="data_r_8" localSheetId="47">'г. Тольятти'!$O$21:$Q$33</definedName>
    <definedName name="data_r_8" localSheetId="40">'г. Чапаевск'!$O$21:$Q$33</definedName>
    <definedName name="data_r_8" localSheetId="2">'г.о. Кинель'!$O$21:$Q$33</definedName>
    <definedName name="data_r_8" localSheetId="50">'Деп Сам'!$O$21:$Q$33</definedName>
    <definedName name="data_r_8" localSheetId="48">'Деп Тольятти'!$O$21:$Q$33</definedName>
    <definedName name="data_r_8" localSheetId="4">ЗУ!$O$21:$Q$33</definedName>
    <definedName name="data_r_8" localSheetId="1">КУ!$O$22:$Q$34</definedName>
    <definedName name="data_r_8" localSheetId="38">'м.р.  Приволжский'!$O$21:$Q$33</definedName>
    <definedName name="data_r_8" localSheetId="31">'м.р. Алексеевский'!$O$21:$Q$33</definedName>
    <definedName name="data_r_8" localSheetId="35">'м.р. Безенчукский'!$O$21:$Q$33</definedName>
    <definedName name="data_r_8" localSheetId="12">'м.р. Богатовский'!$O$21:$Q$33</definedName>
    <definedName name="data_r_8" localSheetId="42">'м.р. Большеглушицкий'!$O$21:$Q$33</definedName>
    <definedName name="data_r_8" localSheetId="43">'м.р. Большечерниговский'!$O$21:$Q$33</definedName>
    <definedName name="data_r_8" localSheetId="32">'м.р. Борский'!$O$21:$Q$33</definedName>
    <definedName name="data_r_8" localSheetId="45">'м.р. Волжский'!$O$21:$Q$33</definedName>
    <definedName name="data_r_8" localSheetId="24">'м.р. Елховский'!$O$21:$Q$33</definedName>
    <definedName name="data_r_8" localSheetId="18">'м.р. Исаклинский'!$O$21:$Q$33</definedName>
    <definedName name="data_r_8" localSheetId="19">'м.р. Камышлинский'!$O$21:$Q$33</definedName>
    <definedName name="data_r_8" localSheetId="3">'м.р. Кинельский'!$O$21:$Q$33</definedName>
    <definedName name="data_r_8" localSheetId="20">'м.р. Клявлинский'!$O$21:$Q$33</definedName>
    <definedName name="data_r_8" localSheetId="25">'м.р. Кошкинский'!$O$21:$Q$33</definedName>
    <definedName name="data_r_8" localSheetId="36">'м.р. Красноармейский'!$O$21:$Q$33</definedName>
    <definedName name="data_r_8" localSheetId="26">'м.р. Красноярский'!$O$21:$Q$33</definedName>
    <definedName name="data_r_8" localSheetId="33">'м.р. Нефтегорский'!$O$21:$Q$33</definedName>
    <definedName name="data_r_8" localSheetId="37">'м.р. Пестравский'!$O$21:$Q$33</definedName>
    <definedName name="data_r_8" localSheetId="21">'м.р. Похвистневский'!$O$21:$Q$33</definedName>
    <definedName name="data_r_8" localSheetId="14">'м.р. Сергиевский'!$O$21:$Q$33</definedName>
    <definedName name="data_r_8" localSheetId="28">'м.р. Ставропольский'!$O$21:$Q$33</definedName>
    <definedName name="data_r_8" localSheetId="5">'м.р. Сызранский'!$O$21:$Q$33</definedName>
    <definedName name="data_r_8" localSheetId="39">'м.р. Хворостянский'!$O$21:$Q$33</definedName>
    <definedName name="data_r_8" localSheetId="15">'м.р. Челно-Вершинский'!$O$21:$Q$33</definedName>
    <definedName name="data_r_8" localSheetId="16">'м.р. Шенталинский'!$O$21:$Q$33</definedName>
    <definedName name="data_r_8" localSheetId="6">'м.р. Шигонский'!$O$21:$Q$33</definedName>
    <definedName name="data_r_8" localSheetId="11">'м.р.Кинель-Черкасский '!$O$21:$Q$33</definedName>
    <definedName name="data_r_8" localSheetId="9">ОУ!$O$21:$Q$33</definedName>
    <definedName name="data_r_8" localSheetId="44">ПУ!$O$21:$Q$33</definedName>
    <definedName name="data_r_8" localSheetId="17">СВУ!$O$21:$Q$33</definedName>
    <definedName name="data_r_8" localSheetId="23">СЗУ!$O$21:$Q$33</definedName>
    <definedName name="data_r_8" localSheetId="13">СУ!$O$21:$Q$33</definedName>
    <definedName name="data_r_8" localSheetId="27">ЦУ!$O$21:$Q$33</definedName>
    <definedName name="data_r_8" localSheetId="30">ЮВУ!$O$21:$Q$33</definedName>
    <definedName name="data_r_8" localSheetId="34">ЮЗУ!$O$21:$Q$33</definedName>
    <definedName name="data_r_8" localSheetId="41">ЮУ!$O$21:$Q$33</definedName>
    <definedName name="data_r_8">'Раздел 2.2'!$O$21:$Q$33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29">'г. Жигулевск'!$P$21:$Q$33</definedName>
    <definedName name="razdel_08" localSheetId="46">'г. Новокуйбышевск'!$P$21:$Q$33</definedName>
    <definedName name="razdel_08" localSheetId="8">'г. Октябрьск'!$P$21:$Q$33</definedName>
    <definedName name="razdel_08" localSheetId="10">'г. Отрадный'!$P$21:$Q$33</definedName>
    <definedName name="razdel_08" localSheetId="22">'г. Похвистнево'!$P$21:$Q$33</definedName>
    <definedName name="razdel_08" localSheetId="49">'г. Самара'!$P$21:$Q$33</definedName>
    <definedName name="razdel_08" localSheetId="7">'г. Сызрань'!$P$21:$Q$33</definedName>
    <definedName name="razdel_08" localSheetId="47">'г. Тольятти'!$P$21:$Q$33</definedName>
    <definedName name="razdel_08" localSheetId="40">'г. Чапаевск'!$P$21:$Q$33</definedName>
    <definedName name="razdel_08" localSheetId="2">'г.о. Кинель'!$P$21:$Q$33</definedName>
    <definedName name="razdel_08" localSheetId="50">'Деп Сам'!$P$21:$Q$33</definedName>
    <definedName name="razdel_08" localSheetId="48">'Деп Тольятти'!$P$21:$Q$33</definedName>
    <definedName name="razdel_08" localSheetId="4">ЗУ!$P$21:$Q$33</definedName>
    <definedName name="razdel_08" localSheetId="1">КУ!$P$22:$Q$34</definedName>
    <definedName name="razdel_08" localSheetId="38">'м.р.  Приволжский'!$P$21:$Q$33</definedName>
    <definedName name="razdel_08" localSheetId="31">'м.р. Алексеевский'!$P$21:$Q$33</definedName>
    <definedName name="razdel_08" localSheetId="35">'м.р. Безенчукский'!$P$21:$Q$33</definedName>
    <definedName name="razdel_08" localSheetId="12">'м.р. Богатовский'!$P$21:$Q$33</definedName>
    <definedName name="razdel_08" localSheetId="42">'м.р. Большеглушицкий'!$P$21:$Q$33</definedName>
    <definedName name="razdel_08" localSheetId="43">'м.р. Большечерниговский'!$P$21:$Q$33</definedName>
    <definedName name="razdel_08" localSheetId="32">'м.р. Борский'!$P$21:$Q$33</definedName>
    <definedName name="razdel_08" localSheetId="45">'м.р. Волжский'!$P$21:$Q$33</definedName>
    <definedName name="razdel_08" localSheetId="24">'м.р. Елховский'!$P$21:$Q$33</definedName>
    <definedName name="razdel_08" localSheetId="18">'м.р. Исаклинский'!$P$21:$Q$33</definedName>
    <definedName name="razdel_08" localSheetId="19">'м.р. Камышлинский'!$P$21:$Q$33</definedName>
    <definedName name="razdel_08" localSheetId="3">'м.р. Кинельский'!$P$21:$Q$33</definedName>
    <definedName name="razdel_08" localSheetId="20">'м.р. Клявлинский'!$P$21:$Q$33</definedName>
    <definedName name="razdel_08" localSheetId="25">'м.р. Кошкинский'!$P$21:$Q$33</definedName>
    <definedName name="razdel_08" localSheetId="36">'м.р. Красноармейский'!$P$21:$Q$33</definedName>
    <definedName name="razdel_08" localSheetId="26">'м.р. Красноярский'!$P$21:$Q$33</definedName>
    <definedName name="razdel_08" localSheetId="33">'м.р. Нефтегорский'!$P$21:$Q$33</definedName>
    <definedName name="razdel_08" localSheetId="37">'м.р. Пестравский'!$P$21:$Q$33</definedName>
    <definedName name="razdel_08" localSheetId="21">'м.р. Похвистневский'!$P$21:$Q$33</definedName>
    <definedName name="razdel_08" localSheetId="14">'м.р. Сергиевский'!$P$21:$Q$33</definedName>
    <definedName name="razdel_08" localSheetId="28">'м.р. Ставропольский'!$P$21:$Q$33</definedName>
    <definedName name="razdel_08" localSheetId="5">'м.р. Сызранский'!$P$21:$Q$33</definedName>
    <definedName name="razdel_08" localSheetId="39">'м.р. Хворостянский'!$P$21:$Q$33</definedName>
    <definedName name="razdel_08" localSheetId="15">'м.р. Челно-Вершинский'!$P$21:$Q$33</definedName>
    <definedName name="razdel_08" localSheetId="16">'м.р. Шенталинский'!$P$21:$Q$33</definedName>
    <definedName name="razdel_08" localSheetId="6">'м.р. Шигонский'!$P$21:$Q$33</definedName>
    <definedName name="razdel_08" localSheetId="11">'м.р.Кинель-Черкасский '!$P$21:$Q$33</definedName>
    <definedName name="razdel_08" localSheetId="9">ОУ!$P$21:$Q$33</definedName>
    <definedName name="razdel_08" localSheetId="44">ПУ!$P$21:$Q$33</definedName>
    <definedName name="razdel_08" localSheetId="17">СВУ!$P$21:$Q$33</definedName>
    <definedName name="razdel_08" localSheetId="23">СЗУ!$P$21:$Q$33</definedName>
    <definedName name="razdel_08" localSheetId="13">СУ!$P$21:$Q$33</definedName>
    <definedName name="razdel_08" localSheetId="27">ЦУ!$P$21:$Q$33</definedName>
    <definedName name="razdel_08" localSheetId="30">ЮВУ!$P$21:$Q$33</definedName>
    <definedName name="razdel_08" localSheetId="34">ЮЗУ!$P$21:$Q$33</definedName>
    <definedName name="razdel_08" localSheetId="41">ЮУ!$P$21:$Q$33</definedName>
    <definedName name="razdel_08">'Раздел 2.2'!$P$21:$Q$33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33" i="44" l="1"/>
  <c r="P30" i="44"/>
  <c r="P32" i="44"/>
  <c r="P24" i="44"/>
  <c r="Q24" i="44"/>
  <c r="P25" i="44"/>
  <c r="P26" i="44"/>
  <c r="Q28" i="44"/>
  <c r="P29" i="44"/>
  <c r="Q23" i="67"/>
  <c r="P24" i="67"/>
  <c r="Q25" i="67"/>
  <c r="P26" i="67"/>
  <c r="Q27" i="67"/>
  <c r="P28" i="67"/>
  <c r="Q29" i="67"/>
  <c r="Q22" i="67"/>
  <c r="P31" i="70"/>
  <c r="P26" i="70"/>
  <c r="P34" i="70"/>
  <c r="P32" i="70"/>
  <c r="P29" i="70"/>
  <c r="Q27" i="70"/>
  <c r="Q25" i="70"/>
  <c r="Q23" i="70"/>
  <c r="Q31" i="44"/>
  <c r="P31" i="44"/>
  <c r="P28" i="44"/>
  <c r="Q27" i="44"/>
  <c r="Q26" i="44"/>
  <c r="Q23" i="44"/>
  <c r="P23" i="44"/>
  <c r="P22" i="44"/>
  <c r="Q33" i="27"/>
  <c r="Q31" i="27"/>
  <c r="Q23" i="27"/>
  <c r="Q24" i="27"/>
  <c r="Q25" i="27"/>
  <c r="Q26" i="27"/>
  <c r="Q27" i="27"/>
  <c r="Q28" i="27"/>
  <c r="Q29" i="27"/>
  <c r="P23" i="27"/>
  <c r="P24" i="27"/>
  <c r="P25" i="27"/>
  <c r="P26" i="27"/>
  <c r="P27" i="27"/>
  <c r="P28" i="27"/>
  <c r="P29" i="27"/>
  <c r="P30" i="27"/>
  <c r="P31" i="27"/>
  <c r="P32" i="27"/>
  <c r="P33" i="27"/>
  <c r="Q22" i="27"/>
  <c r="P22" i="27"/>
  <c r="Q33" i="30"/>
  <c r="Q31" i="30"/>
  <c r="Q23" i="30"/>
  <c r="Q24" i="30"/>
  <c r="Q25" i="30"/>
  <c r="Q26" i="30"/>
  <c r="Q27" i="30"/>
  <c r="Q28" i="30"/>
  <c r="Q29" i="30"/>
  <c r="P23" i="30"/>
  <c r="P24" i="30"/>
  <c r="P25" i="30"/>
  <c r="P26" i="30"/>
  <c r="P27" i="30"/>
  <c r="P28" i="30"/>
  <c r="P29" i="30"/>
  <c r="P30" i="30"/>
  <c r="P31" i="30"/>
  <c r="P32" i="30"/>
  <c r="P33" i="30"/>
  <c r="Q22" i="30"/>
  <c r="P22" i="30"/>
  <c r="Q33" i="37"/>
  <c r="Q31" i="37"/>
  <c r="Q23" i="37"/>
  <c r="Q24" i="37"/>
  <c r="Q25" i="37"/>
  <c r="Q26" i="37"/>
  <c r="Q27" i="37"/>
  <c r="Q28" i="37"/>
  <c r="Q29" i="37"/>
  <c r="P23" i="37"/>
  <c r="P24" i="37"/>
  <c r="P25" i="37"/>
  <c r="P26" i="37"/>
  <c r="P27" i="37"/>
  <c r="P28" i="37"/>
  <c r="P29" i="37"/>
  <c r="P30" i="37"/>
  <c r="P31" i="37"/>
  <c r="P32" i="37"/>
  <c r="P33" i="37"/>
  <c r="Q22" i="37"/>
  <c r="P22" i="37"/>
  <c r="Q33" i="41"/>
  <c r="Q31" i="41"/>
  <c r="Q23" i="41"/>
  <c r="Q24" i="41"/>
  <c r="Q25" i="41"/>
  <c r="Q26" i="41"/>
  <c r="Q27" i="41"/>
  <c r="Q28" i="41"/>
  <c r="Q29" i="41"/>
  <c r="P23" i="41"/>
  <c r="P24" i="41"/>
  <c r="P25" i="41"/>
  <c r="P26" i="41"/>
  <c r="P27" i="41"/>
  <c r="P28" i="41"/>
  <c r="P29" i="41"/>
  <c r="P30" i="41"/>
  <c r="P31" i="41"/>
  <c r="P32" i="41"/>
  <c r="P33" i="41"/>
  <c r="Q22" i="41"/>
  <c r="P22" i="41"/>
  <c r="Q25" i="44"/>
  <c r="Q29" i="44"/>
  <c r="P27" i="44"/>
  <c r="P33" i="44"/>
  <c r="Q22" i="44"/>
  <c r="Q33" i="48"/>
  <c r="Q31" i="48"/>
  <c r="Q23" i="48"/>
  <c r="Q24" i="48"/>
  <c r="Q25" i="48"/>
  <c r="Q26" i="48"/>
  <c r="Q27" i="48"/>
  <c r="Q28" i="48"/>
  <c r="Q29" i="48"/>
  <c r="P23" i="48"/>
  <c r="P24" i="48"/>
  <c r="P25" i="48"/>
  <c r="P26" i="48"/>
  <c r="P27" i="48"/>
  <c r="P28" i="48"/>
  <c r="P29" i="48"/>
  <c r="P30" i="48"/>
  <c r="P31" i="48"/>
  <c r="P32" i="48"/>
  <c r="P33" i="48"/>
  <c r="Q22" i="48"/>
  <c r="P22" i="48"/>
  <c r="Q33" i="54"/>
  <c r="Q31" i="54"/>
  <c r="Q23" i="54"/>
  <c r="Q24" i="54"/>
  <c r="Q25" i="54"/>
  <c r="Q26" i="54"/>
  <c r="Q27" i="54"/>
  <c r="Q28" i="54"/>
  <c r="Q29" i="54"/>
  <c r="P23" i="54"/>
  <c r="P24" i="54"/>
  <c r="P25" i="54"/>
  <c r="P26" i="54"/>
  <c r="P27" i="54"/>
  <c r="P28" i="54"/>
  <c r="P29" i="54"/>
  <c r="P30" i="54"/>
  <c r="P31" i="54"/>
  <c r="P32" i="54"/>
  <c r="P33" i="54"/>
  <c r="Q22" i="54"/>
  <c r="P22" i="54"/>
  <c r="Q33" i="58"/>
  <c r="Q31" i="58"/>
  <c r="Q23" i="58"/>
  <c r="Q24" i="58"/>
  <c r="Q25" i="58"/>
  <c r="Q26" i="58"/>
  <c r="Q27" i="58"/>
  <c r="Q28" i="58"/>
  <c r="Q29" i="58"/>
  <c r="P23" i="58"/>
  <c r="P24" i="58"/>
  <c r="P25" i="58"/>
  <c r="P26" i="58"/>
  <c r="P27" i="58"/>
  <c r="P28" i="58"/>
  <c r="P29" i="58"/>
  <c r="P30" i="58"/>
  <c r="P31" i="58"/>
  <c r="P32" i="58"/>
  <c r="P33" i="58"/>
  <c r="Q22" i="58"/>
  <c r="P22" i="58"/>
  <c r="Q33" i="62"/>
  <c r="Q31" i="62"/>
  <c r="Q23" i="62"/>
  <c r="Q24" i="62"/>
  <c r="Q25" i="62"/>
  <c r="Q26" i="62"/>
  <c r="Q27" i="62"/>
  <c r="Q28" i="62"/>
  <c r="Q29" i="62"/>
  <c r="P23" i="62"/>
  <c r="P24" i="62"/>
  <c r="P25" i="62"/>
  <c r="P26" i="62"/>
  <c r="P27" i="62"/>
  <c r="P28" i="62"/>
  <c r="P29" i="62"/>
  <c r="P30" i="62"/>
  <c r="P31" i="62"/>
  <c r="P32" i="62"/>
  <c r="P33" i="62"/>
  <c r="Q22" i="62"/>
  <c r="P22" i="62"/>
  <c r="Q33" i="67"/>
  <c r="Q31" i="67"/>
  <c r="Q24" i="67"/>
  <c r="Q26" i="67"/>
  <c r="Q28" i="67"/>
  <c r="P23" i="67"/>
  <c r="P25" i="67"/>
  <c r="P27" i="67"/>
  <c r="P29" i="67"/>
  <c r="P30" i="67"/>
  <c r="P31" i="67"/>
  <c r="P32" i="67"/>
  <c r="P33" i="67"/>
  <c r="P22" i="67"/>
  <c r="Q34" i="70"/>
  <c r="Q32" i="70"/>
  <c r="Q24" i="70"/>
  <c r="Q30" i="70"/>
  <c r="P24" i="70"/>
  <c r="P27" i="70"/>
  <c r="P28" i="70"/>
  <c r="P30" i="70"/>
  <c r="P33" i="70"/>
  <c r="P23" i="70"/>
  <c r="P25" i="70" l="1"/>
  <c r="P24" i="9" s="1"/>
  <c r="Q28" i="70"/>
  <c r="Q26" i="70"/>
  <c r="Q29" i="70"/>
  <c r="Q28" i="9" s="1"/>
  <c r="Q26" i="9"/>
  <c r="P27" i="9"/>
  <c r="Q31" i="9"/>
  <c r="P32" i="9"/>
  <c r="P28" i="9"/>
  <c r="Q27" i="9"/>
  <c r="Q23" i="9"/>
  <c r="P22" i="9"/>
  <c r="P31" i="9"/>
  <c r="P23" i="9"/>
  <c r="P33" i="9"/>
  <c r="P29" i="9"/>
  <c r="P25" i="9"/>
  <c r="Q24" i="9"/>
  <c r="Q22" i="9"/>
  <c r="P30" i="9"/>
  <c r="P26" i="9"/>
  <c r="Q29" i="9"/>
  <c r="Q25" i="9"/>
  <c r="Q33" i="9"/>
</calcChain>
</file>

<file path=xl/sharedStrings.xml><?xml version="1.0" encoding="utf-8"?>
<sst xmlns="http://schemas.openxmlformats.org/spreadsheetml/2006/main" count="868" uniqueCount="18">
  <si>
    <t>Наименование показателей</t>
  </si>
  <si>
    <t>№
строки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</si>
  <si>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</si>
  <si>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</si>
  <si>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</si>
  <si>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</si>
  <si>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</si>
  <si>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</si>
  <si>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</si>
  <si>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t>Средства контент-фильтрации доступа к Интернету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</si>
  <si>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</si>
  <si>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</si>
  <si>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</si>
  <si>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</si>
  <si>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Наличие в организации</t>
  </si>
  <si>
    <t>в том числе доступно для использования обучающимися</t>
  </si>
  <si>
    <t>Другие программные средства</t>
  </si>
  <si>
    <t>Код: да — 1, нет —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</si>
</sst>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7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&quot;Times New Roman&quot;"/>
    </font>
    <font>
      <sz val="10"/>
      <color rgb="FF000000"/>
      <name val="&quot;Times New Roman&quot;"/>
    </font>
    <font>
      <sz val="12"/>
      <color rgb="FF00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F4CCCC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43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0" fontId="20" fillId="0" borderId="10" xfId="0" applyFont="1" applyBorder="1" applyAlignment="1">
      <alignment horizontal="center" vertical="center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3" fillId="0" borderId="0" xfId="0" applyFont="1"/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3" fontId="24" fillId="19" borderId="14" xfId="0" applyNumberFormat="1" applyFont="1" applyFill="1" applyBorder="1" applyAlignment="1">
      <alignment horizontal="center"/>
    </xf>
    <xf numFmtId="3" fontId="24" fillId="19" borderId="15" xfId="0" applyNumberFormat="1" applyFont="1" applyFill="1" applyBorder="1" applyAlignment="1">
      <alignment horizontal="center"/>
    </xf>
    <xf numFmtId="3" fontId="24" fillId="19" borderId="16" xfId="0" applyNumberFormat="1" applyFont="1" applyFill="1" applyBorder="1" applyAlignment="1">
      <alignment horizontal="center"/>
    </xf>
    <xf numFmtId="3" fontId="24" fillId="19" borderId="17" xfId="0" applyNumberFormat="1" applyFont="1" applyFill="1" applyBorder="1" applyAlignment="1">
      <alignment horizontal="center"/>
    </xf>
    <xf numFmtId="0" fontId="25" fillId="0" borderId="17" xfId="0" applyFont="1" applyBorder="1" applyAlignment="1">
      <alignment horizontal="center"/>
    </xf>
    <xf numFmtId="3" fontId="24" fillId="0" borderId="17" xfId="0" applyNumberFormat="1" applyFont="1" applyBorder="1" applyAlignment="1">
      <alignment horizontal="center"/>
    </xf>
    <xf numFmtId="3" fontId="24" fillId="20" borderId="16" xfId="0" applyNumberFormat="1" applyFont="1" applyFill="1" applyBorder="1" applyAlignment="1">
      <alignment horizontal="center"/>
    </xf>
    <xf numFmtId="3" fontId="24" fillId="20" borderId="17" xfId="0" applyNumberFormat="1" applyFont="1" applyFill="1" applyBorder="1" applyAlignment="1">
      <alignment horizontal="center"/>
    </xf>
    <xf numFmtId="3" fontId="19" fillId="0" borderId="10" xfId="0" applyNumberFormat="1" applyFont="1" applyBorder="1" applyAlignment="1" applyProtection="1">
      <alignment horizontal="center" vertical="center" wrapText="1"/>
      <protection locked="0"/>
    </xf>
    <xf numFmtId="164" fontId="20" fillId="0" borderId="18" xfId="0" applyNumberFormat="1" applyFont="1" applyBorder="1" applyAlignment="1">
      <alignment horizontal="center" wrapText="1"/>
    </xf>
    <xf numFmtId="0" fontId="26" fillId="21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0" fillId="22" borderId="11" xfId="0" applyFont="1" applyFill="1" applyBorder="1" applyAlignment="1">
      <alignment horizontal="center" vertical="top" wrapText="1"/>
    </xf>
    <xf numFmtId="0" fontId="26" fillId="22" borderId="10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horizontal="right"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Q33"/>
  <sheetViews>
    <sheetView showGridLines="0" topLeftCell="A16" workbookViewId="0">
      <selection activeCell="V30" sqref="V30"/>
    </sheetView>
  </sheetViews>
  <sheetFormatPr defaultColWidth="9.140625" defaultRowHeight="12.75"/>
  <cols>
    <col min="1" max="1" width="64.5703125" style="2" bestFit="1" customWidth="1"/>
    <col min="2" max="14" width="2.28515625" style="2" hidden="1" customWidth="1"/>
    <col min="15" max="15" width="6.42578125" style="2" bestFit="1" customWidth="1"/>
    <col min="16" max="17" width="18.7109375" style="2" customWidth="1"/>
    <col min="18" max="16384" width="9.140625" style="2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s="8" customFormat="1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8"/>
      <c r="Q18" s="19"/>
    </row>
    <row r="19" spans="1:17" ht="20.100000000000001" customHeight="1">
      <c r="A19" s="37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8"/>
      <c r="P20" s="41"/>
      <c r="Q20" s="41"/>
    </row>
    <row r="21" spans="1:17">
      <c r="A21" s="11">
        <v>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2</v>
      </c>
      <c r="P21" s="4">
        <v>3</v>
      </c>
      <c r="Q21" s="4">
        <v>4</v>
      </c>
    </row>
    <row r="22" spans="1:17" ht="15.75">
      <c r="A22" s="10" t="s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1</v>
      </c>
      <c r="P22" s="20">
        <f>КУ!P23+ЗУ!P22+ОУ!P22+СУ!P22+СВУ!P22+СЗУ!P22+ЦУ!P22+ЮВУ!P22+ЮЗУ!P22+ЮУ!P22+ПУ!P22+'Деп Тольятти'!P22+'г. Самара'!P22+'Деп Сам'!P22+'г. Тольятти'!P22</f>
        <v>540</v>
      </c>
      <c r="Q22" s="20">
        <f>КУ!Q23+ЗУ!Q22+ОУ!Q22+СУ!Q22+СВУ!Q22+СЗУ!Q22+ЦУ!Q22+ЮВУ!Q22+ЮЗУ!Q22+ЮУ!Q22+ПУ!Q22+'Деп Тольятти'!Q22+'г. Самара'!Q22+'Деп Сам'!Q22+'г. Тольятти'!Q22</f>
        <v>530</v>
      </c>
    </row>
    <row r="23" spans="1:17" ht="15.75">
      <c r="A23" s="10" t="s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2</v>
      </c>
      <c r="P23" s="20">
        <f>КУ!P24+ЗУ!P23+ОУ!P23+СУ!P23+СВУ!P23+СЗУ!P23+ЦУ!P23+ЮВУ!P23+ЮЗУ!P23+ЮУ!P23+ПУ!P23+'Деп Тольятти'!P23+'г. Самара'!P23+'Деп Сам'!P23+'г. Тольятти'!P23</f>
        <v>469</v>
      </c>
      <c r="Q23" s="20">
        <f>КУ!Q24+ЗУ!Q23+ОУ!Q23+СУ!Q23+СВУ!Q23+СЗУ!Q23+ЦУ!Q23+ЮВУ!Q23+ЮЗУ!Q23+ЮУ!Q23+ПУ!Q23+'Деп Тольятти'!Q23+'г. Самара'!Q23+'Деп Сам'!Q23+'г. Тольятти'!Q23</f>
        <v>461</v>
      </c>
    </row>
    <row r="24" spans="1:17" ht="15.75">
      <c r="A24" s="10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3</v>
      </c>
      <c r="P24" s="20">
        <f>КУ!P25+ЗУ!P24+ОУ!P24+СУ!P24+СВУ!P24+СЗУ!P24+ЦУ!P24+ЮВУ!P24+ЮЗУ!P24+ЮУ!P24+ПУ!P24+'Деп Тольятти'!P24+'г. Самара'!P24+'Деп Сам'!P24+'г. Тольятти'!P24</f>
        <v>461</v>
      </c>
      <c r="Q24" s="20">
        <f>КУ!Q25+ЗУ!Q24+ОУ!Q24+СУ!Q24+СВУ!Q24+СЗУ!Q24+ЦУ!Q24+ЮВУ!Q24+ЮЗУ!Q24+ЮУ!Q24+ПУ!Q24+'Деп Тольятти'!Q24+'г. Самара'!Q24+'Деп Сам'!Q24+'г. Тольятти'!Q24</f>
        <v>452</v>
      </c>
    </row>
    <row r="25" spans="1:17" ht="15.75">
      <c r="A25" s="10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4</v>
      </c>
      <c r="P25" s="20">
        <f>КУ!P26+ЗУ!P25+ОУ!P25+СУ!P25+СВУ!P25+СЗУ!P25+ЦУ!P25+ЮВУ!P25+ЮЗУ!P25+ЮУ!P25+ПУ!P25+'Деп Тольятти'!P25+'г. Самара'!P25+'Деп Сам'!P25+'г. Тольятти'!P25</f>
        <v>504</v>
      </c>
      <c r="Q25" s="20">
        <f>КУ!Q26+ЗУ!Q25+ОУ!Q25+СУ!Q25+СВУ!Q25+СЗУ!Q25+ЦУ!Q25+ЮВУ!Q25+ЮЗУ!Q25+ЮУ!Q25+ПУ!Q25+'Деп Тольятти'!Q25+'г. Самара'!Q25+'Деп Сам'!Q25+'г. Тольятти'!Q25</f>
        <v>493</v>
      </c>
    </row>
    <row r="26" spans="1:17" ht="15.75">
      <c r="A26" s="10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5</v>
      </c>
      <c r="P26" s="20">
        <f>КУ!P27+ЗУ!P26+ОУ!P26+СУ!P26+СВУ!P26+СЗУ!P26+ЦУ!P26+ЮВУ!P26+ЮЗУ!P26+ЮУ!P26+ПУ!P26+'Деп Тольятти'!P26+'г. Самара'!P26+'Деп Сам'!P26+'г. Тольятти'!P26</f>
        <v>561</v>
      </c>
      <c r="Q26" s="20">
        <f>КУ!Q27+ЗУ!Q26+ОУ!Q26+СУ!Q26+СВУ!Q26+СЗУ!Q26+ЦУ!Q26+ЮВУ!Q26+ЮЗУ!Q26+ЮУ!Q26+ПУ!Q26+'Деп Тольятти'!Q26+'г. Самара'!Q26+'Деп Сам'!Q26+'г. Тольятти'!Q26</f>
        <v>554</v>
      </c>
    </row>
    <row r="27" spans="1:17" ht="15.75">
      <c r="A27" s="10" t="s">
        <v>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6</v>
      </c>
      <c r="P27" s="20">
        <f>КУ!P28+ЗУ!P27+ОУ!P27+СУ!P27+СВУ!P27+СЗУ!P27+ЦУ!P27+ЮВУ!P27+ЮЗУ!P27+ЮУ!P27+ПУ!P27+'Деп Тольятти'!P27+'г. Самара'!P27+'Деп Сам'!P27+'г. Тольятти'!P27</f>
        <v>337</v>
      </c>
      <c r="Q27" s="20">
        <f>КУ!Q28+ЗУ!Q27+ОУ!Q27+СУ!Q27+СВУ!Q27+СЗУ!Q27+ЦУ!Q27+ЮВУ!Q27+ЮЗУ!Q27+ЮУ!Q27+ПУ!Q27+'Деп Тольятти'!Q27+'г. Самара'!Q27+'Деп Сам'!Q27+'г. Тольятти'!Q27</f>
        <v>321</v>
      </c>
    </row>
    <row r="28" spans="1:17" ht="15.75">
      <c r="A28" s="10" t="s">
        <v>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7</v>
      </c>
      <c r="P28" s="20">
        <f>КУ!P29+ЗУ!P28+ОУ!P28+СУ!P28+СВУ!P28+СЗУ!P28+ЦУ!P28+ЮВУ!P28+ЮЗУ!P28+ЮУ!P28+ПУ!P28+'Деп Тольятти'!P28+'г. Самара'!P28+'Деп Сам'!P28+'г. Тольятти'!P28</f>
        <v>687</v>
      </c>
      <c r="Q28" s="20">
        <f>КУ!Q29+ЗУ!Q28+ОУ!Q28+СУ!Q28+СВУ!Q28+СЗУ!Q28+ЦУ!Q28+ЮВУ!Q28+ЮЗУ!Q28+ЮУ!Q28+ПУ!Q28+'Деп Тольятти'!Q28+'г. Самара'!Q28+'Деп Сам'!Q28+'г. Тольятти'!Q28</f>
        <v>684</v>
      </c>
    </row>
    <row r="29" spans="1:17" ht="15.75">
      <c r="A29" s="10" t="s">
        <v>13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8</v>
      </c>
      <c r="P29" s="20">
        <f>КУ!P30+ЗУ!P29+ОУ!P29+СУ!P29+СВУ!P29+СЗУ!P29+ЦУ!P29+ЮВУ!P29+ЮЗУ!P29+ЮУ!P29+ПУ!P29+'Деп Тольятти'!P29+'г. Самара'!P29+'Деп Сам'!P29+'г. Тольятти'!P29</f>
        <v>275</v>
      </c>
      <c r="Q29" s="20">
        <f>КУ!Q30+ЗУ!Q29+ОУ!Q29+СУ!Q29+СВУ!Q29+СЗУ!Q29+ЦУ!Q29+ЮВУ!Q29+ЮЗУ!Q29+ЮУ!Q29+ПУ!Q29+'Деп Тольятти'!Q29+'г. Самара'!Q29+'Деп Сам'!Q29+'г. Тольятти'!Q29</f>
        <v>99</v>
      </c>
    </row>
    <row r="30" spans="1:17" ht="38.25">
      <c r="A30" s="10" t="s">
        <v>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9</v>
      </c>
      <c r="P30" s="20">
        <f>КУ!P31+ЗУ!P30+ОУ!P30+СУ!P30+СВУ!P30+СЗУ!P30+ЦУ!P30+ЮВУ!P30+ЮЗУ!P30+ЮУ!P30+ПУ!P30+'Деп Тольятти'!P30+'г. Самара'!P30+'Деп Сам'!P30+'г. Тольятти'!P30</f>
        <v>633</v>
      </c>
      <c r="Q30" s="21"/>
    </row>
    <row r="31" spans="1:17" ht="15.75">
      <c r="A31" s="10" t="s">
        <v>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10</v>
      </c>
      <c r="P31" s="20">
        <f>КУ!P32+ЗУ!P31+ОУ!P31+СУ!P31+СВУ!P31+СЗУ!P31+ЦУ!P31+ЮВУ!P31+ЮЗУ!P31+ЮУ!P31+ПУ!P31+'Деп Тольятти'!P31+'г. Самара'!P31+'Деп Сам'!P31+'г. Тольятти'!P31</f>
        <v>313</v>
      </c>
      <c r="Q31" s="20">
        <f>КУ!Q32+ЗУ!Q31+ОУ!Q31+СУ!Q31+СВУ!Q31+СЗУ!Q31+ЦУ!Q31+ЮВУ!Q31+ЮЗУ!Q31+ЮУ!Q31+ПУ!Q31+'Деп Тольятти'!Q31+'г. Самара'!Q31+'Деп Сам'!Q31+'г. Тольятти'!Q31</f>
        <v>17</v>
      </c>
    </row>
    <row r="32" spans="1:17" ht="15.75">
      <c r="A32" s="10" t="s">
        <v>9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11</v>
      </c>
      <c r="P32" s="20">
        <f>КУ!P33+ЗУ!P32+ОУ!P32+СУ!P32+СВУ!P32+СЗУ!P32+ЦУ!P32+ЮВУ!P32+ЮЗУ!P32+ЮУ!P32+ПУ!P32+'Деп Тольятти'!P32+'г. Самара'!P32+'Деп Сам'!P32+'г. Тольятти'!P32</f>
        <v>685</v>
      </c>
      <c r="Q32" s="22"/>
    </row>
    <row r="33" spans="1:17" ht="15.75">
      <c r="A33" s="10" t="s">
        <v>16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12</v>
      </c>
      <c r="P33" s="20">
        <f>КУ!P34+ЗУ!P33+ОУ!P33+СУ!P33+СВУ!P33+СЗУ!P33+ЦУ!P33+ЮВУ!P33+ЮЗУ!P33+ЮУ!P33+ПУ!P33+'Деп Тольятти'!P33+'г. Самара'!P33+'Деп Сам'!P33+'г. Тольятти'!P33</f>
        <v>235</v>
      </c>
      <c r="Q33" s="20">
        <f>КУ!Q34+ЗУ!Q33+ОУ!Q33+СУ!Q33+СВУ!Q33+СЗУ!Q33+ЦУ!Q33+ЮВУ!Q33+ЮЗУ!Q33+ЮУ!Q33+ПУ!Q33+'Деп Тольятти'!Q33+'г. Самара'!Q33+'Деп Сам'!Q33+'г. Тольятти'!Q33</f>
        <v>131</v>
      </c>
    </row>
  </sheetData>
  <sheetProtection selectLockedCells="1"/>
  <mergeCells count="6">
    <mergeCell ref="A19:A20"/>
    <mergeCell ref="O19:O20"/>
    <mergeCell ref="A16:Q16"/>
    <mergeCell ref="A17:Q17"/>
    <mergeCell ref="P19:P20"/>
    <mergeCell ref="Q19:Q20"/>
  </mergeCells>
  <phoneticPr fontId="1" type="noConversion"/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U36" sqref="U36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'г. Отрадный'!P22+'м.р.Кинель-Черкасский '!P22+'м.р. Богатовский'!P22</f>
        <v>18</v>
      </c>
      <c r="Q22" s="20">
        <f>'г. Отрадный'!Q22+'м.р.Кинель-Черкасский '!Q22+'м.р. Богатовский'!Q22</f>
        <v>18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'г. Отрадный'!P23+'м.р.Кинель-Черкасский '!P23+'м.р. Богатовский'!P23</f>
        <v>26</v>
      </c>
      <c r="Q23" s="20">
        <f>'г. Отрадный'!Q23+'м.р.Кинель-Черкасский '!Q23+'м.р. Богатовский'!Q23</f>
        <v>26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'г. Отрадный'!P24+'м.р.Кинель-Черкасский '!P24+'м.р. Богатовский'!P24</f>
        <v>22</v>
      </c>
      <c r="Q24" s="20">
        <f>'г. Отрадный'!Q24+'м.р.Кинель-Черкасский '!Q24+'м.р. Богатовский'!Q24</f>
        <v>22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'г. Отрадный'!P25+'м.р.Кинель-Черкасский '!P25+'м.р. Богатовский'!P25</f>
        <v>29</v>
      </c>
      <c r="Q25" s="20">
        <f>'г. Отрадный'!Q25+'м.р.Кинель-Черкасский '!Q25+'м.р. Богатовский'!Q25</f>
        <v>29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'г. Отрадный'!P26+'м.р.Кинель-Черкасский '!P26+'м.р. Богатовский'!P26</f>
        <v>29</v>
      </c>
      <c r="Q26" s="20">
        <f>'г. Отрадный'!Q26+'м.р.Кинель-Черкасский '!Q26+'м.р. Богатовский'!Q26</f>
        <v>29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'г. Отрадный'!P27+'м.р.Кинель-Черкасский '!P27+'м.р. Богатовский'!P27</f>
        <v>0</v>
      </c>
      <c r="Q27" s="20">
        <f>'г. Отрадный'!Q27+'м.р.Кинель-Черкасский '!Q27+'м.р. Богатовский'!Q27</f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'г. Отрадный'!P28+'м.р.Кинель-Черкасский '!P28+'м.р. Богатовский'!P28</f>
        <v>30</v>
      </c>
      <c r="Q28" s="20">
        <f>'г. Отрадный'!Q28+'м.р.Кинель-Черкасский '!Q28+'м.р. Богатовский'!Q28</f>
        <v>30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'г. Отрадный'!P29+'м.р.Кинель-Черкасский '!P29+'м.р. Богатовский'!P29</f>
        <v>6</v>
      </c>
      <c r="Q29" s="20">
        <f>'г. Отрадный'!Q29+'м.р.Кинель-Черкасский '!Q29+'м.р. Богатовский'!Q29</f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'г. Отрадный'!P30+'м.р.Кинель-Черкасский '!P30+'м.р. Богатовский'!P30</f>
        <v>30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'г. Отрадный'!P31+'м.р.Кинель-Черкасский '!P31+'м.р. Богатовский'!P31</f>
        <v>0</v>
      </c>
      <c r="Q31" s="20">
        <f>'г. Отрадный'!Q31+'м.р.Кинель-Черкасский '!Q31+'м.р. Богатовский'!Q31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'г. Отрадный'!P32+'м.р.Кинель-Черкасский '!P32+'м.р. Богатовский'!P32</f>
        <v>30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'г. Отрадный'!P33+'м.р.Кинель-Черкасский '!P33+'м.р. Богатовский'!P33</f>
        <v>10</v>
      </c>
      <c r="Q33" s="20">
        <f>'г. Отрадный'!Q33+'м.р.Кинель-Черкасский '!Q33+'м.р. Богатовский'!Q33</f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Z28" sqref="Z28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6</v>
      </c>
      <c r="Q22" s="24">
        <v>6</v>
      </c>
    </row>
    <row r="23" spans="1:17" ht="1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5">
        <v>6</v>
      </c>
      <c r="Q23" s="26">
        <v>6</v>
      </c>
    </row>
    <row r="24" spans="1:17" ht="1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5">
        <v>6</v>
      </c>
      <c r="Q24" s="26">
        <v>6</v>
      </c>
    </row>
    <row r="25" spans="1:17" ht="1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5">
        <v>6</v>
      </c>
      <c r="Q25" s="26">
        <v>6</v>
      </c>
    </row>
    <row r="26" spans="1:17" ht="1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5">
        <v>6</v>
      </c>
      <c r="Q26" s="26">
        <v>6</v>
      </c>
    </row>
    <row r="27" spans="1:17" ht="1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5">
        <v>0</v>
      </c>
      <c r="Q27" s="26">
        <v>0</v>
      </c>
    </row>
    <row r="28" spans="1:17" ht="1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5">
        <v>7</v>
      </c>
      <c r="Q28" s="26">
        <v>7</v>
      </c>
    </row>
    <row r="29" spans="1:17" ht="1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5">
        <v>5</v>
      </c>
      <c r="Q29" s="26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5">
        <v>7</v>
      </c>
      <c r="Q30" s="27"/>
    </row>
    <row r="31" spans="1:17" ht="1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5">
        <v>0</v>
      </c>
      <c r="Q31" s="26">
        <v>0</v>
      </c>
    </row>
    <row r="32" spans="1:17" ht="1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5">
        <v>7</v>
      </c>
      <c r="Q32" s="28"/>
    </row>
    <row r="33" spans="1:17" ht="1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5">
        <v>3</v>
      </c>
      <c r="Q33" s="26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T22" sqref="T22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9</v>
      </c>
      <c r="Q22" s="24">
        <v>9</v>
      </c>
    </row>
    <row r="23" spans="1:17" ht="1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5">
        <v>12</v>
      </c>
      <c r="Q23" s="26">
        <v>12</v>
      </c>
    </row>
    <row r="24" spans="1:17" ht="1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5">
        <v>9</v>
      </c>
      <c r="Q24" s="26">
        <v>9</v>
      </c>
    </row>
    <row r="25" spans="1:17" ht="1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5">
        <v>13</v>
      </c>
      <c r="Q25" s="26">
        <v>13</v>
      </c>
    </row>
    <row r="26" spans="1:17" ht="1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5">
        <v>13</v>
      </c>
      <c r="Q26" s="26">
        <v>13</v>
      </c>
    </row>
    <row r="27" spans="1:17" ht="1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9">
        <v>0</v>
      </c>
      <c r="Q27" s="30">
        <v>0</v>
      </c>
    </row>
    <row r="28" spans="1:17" ht="1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5">
        <v>13</v>
      </c>
      <c r="Q28" s="26">
        <v>13</v>
      </c>
    </row>
    <row r="29" spans="1:17" ht="1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5">
        <v>1</v>
      </c>
      <c r="Q29" s="26"/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5">
        <v>13</v>
      </c>
      <c r="Q30" s="27"/>
    </row>
    <row r="31" spans="1:17" ht="1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5">
        <v>0</v>
      </c>
      <c r="Q31" s="26">
        <v>0</v>
      </c>
    </row>
    <row r="32" spans="1:17" ht="1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5">
        <v>13</v>
      </c>
      <c r="Q32" s="28"/>
    </row>
    <row r="33" spans="1:17" ht="1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5">
        <v>4</v>
      </c>
      <c r="Q33" s="26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3</v>
      </c>
      <c r="Q22" s="24">
        <v>3</v>
      </c>
    </row>
    <row r="23" spans="1:17" ht="1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5">
        <v>8</v>
      </c>
      <c r="Q23" s="26">
        <v>8</v>
      </c>
    </row>
    <row r="24" spans="1:17" ht="1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5">
        <v>7</v>
      </c>
      <c r="Q24" s="26">
        <v>7</v>
      </c>
    </row>
    <row r="25" spans="1:17" ht="1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5">
        <v>10</v>
      </c>
      <c r="Q25" s="26">
        <v>10</v>
      </c>
    </row>
    <row r="26" spans="1:17" ht="1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5">
        <v>10</v>
      </c>
      <c r="Q26" s="26">
        <v>10</v>
      </c>
    </row>
    <row r="27" spans="1:17" ht="1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5">
        <v>0</v>
      </c>
      <c r="Q27" s="26">
        <v>0</v>
      </c>
    </row>
    <row r="28" spans="1:17" ht="1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5">
        <v>10</v>
      </c>
      <c r="Q28" s="26">
        <v>10</v>
      </c>
    </row>
    <row r="29" spans="1:17" ht="1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5">
        <v>0</v>
      </c>
      <c r="Q29" s="26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5">
        <v>10</v>
      </c>
      <c r="Q30" s="27"/>
    </row>
    <row r="31" spans="1:17" ht="1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5">
        <v>0</v>
      </c>
      <c r="Q31" s="26">
        <v>0</v>
      </c>
    </row>
    <row r="32" spans="1:17" ht="1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5">
        <v>10</v>
      </c>
      <c r="Q32" s="28"/>
    </row>
    <row r="33" spans="1:17" ht="1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5">
        <v>3</v>
      </c>
      <c r="Q33" s="26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X34" sqref="X34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Сергиевский'!P22+'м.р. Челно-Вершинский'!P22+'м.р. Шенталинский'!P22</f>
        <v>36</v>
      </c>
      <c r="Q22" s="20">
        <f>'м.р. Сергиевский'!Q22+'м.р. Челно-Вершинский'!Q22+'м.р. Шенталинский'!Q22</f>
        <v>36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Сергиевский'!P23+'м.р. Челно-Вершинский'!P23+'м.р. Шенталинский'!P23</f>
        <v>36</v>
      </c>
      <c r="Q23" s="20">
        <f>'м.р. Сергиевский'!Q23+'м.р. Челно-Вершинский'!Q23+'м.р. Шенталинский'!Q23</f>
        <v>36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Сергиевский'!P24+'м.р. Челно-Вершинский'!P24+'м.р. Шенталинский'!P24</f>
        <v>35</v>
      </c>
      <c r="Q24" s="20">
        <f>'м.р. Сергиевский'!Q24+'м.р. Челно-Вершинский'!Q24+'м.р. Шенталинский'!Q24</f>
        <v>35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Сергиевский'!P25+'м.р. Челно-Вершинский'!P25+'м.р. Шенталинский'!P25</f>
        <v>36</v>
      </c>
      <c r="Q25" s="20">
        <f>'м.р. Сергиевский'!Q25+'м.р. Челно-Вершинский'!Q25+'м.р. Шенталинский'!Q25</f>
        <v>36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Сергиевский'!P26+'м.р. Челно-Вершинский'!P26+'м.р. Шенталинский'!P26</f>
        <v>34</v>
      </c>
      <c r="Q26" s="20">
        <f>'м.р. Сергиевский'!Q26+'м.р. Челно-Вершинский'!Q26+'м.р. Шенталинский'!Q26</f>
        <v>34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Сергиевский'!P27+'м.р. Челно-Вершинский'!P27+'м.р. Шенталинский'!P27</f>
        <v>3</v>
      </c>
      <c r="Q27" s="20">
        <f>'м.р. Сергиевский'!Q27+'м.р. Челно-Вершинский'!Q27+'м.р. Шенталинский'!Q27</f>
        <v>3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Сергиевский'!P28+'м.р. Челно-Вершинский'!P28+'м.р. Шенталинский'!P28</f>
        <v>36</v>
      </c>
      <c r="Q28" s="20">
        <f>'м.р. Сергиевский'!Q28+'м.р. Челно-Вершинский'!Q28+'м.р. Шенталинский'!Q28</f>
        <v>36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Сергиевский'!P29+'м.р. Челно-Вершинский'!P29+'м.р. Шенталинский'!P29</f>
        <v>9</v>
      </c>
      <c r="Q29" s="20">
        <f>'м.р. Сергиевский'!Q29+'м.р. Челно-Вершинский'!Q29+'м.р. Шенталинский'!Q29</f>
        <v>6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Сергиевский'!P30+'м.р. Челно-Вершинский'!P30+'м.р. Шенталинский'!P30</f>
        <v>36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Сергиевский'!P31+'м.р. Челно-Вершинский'!P31+'м.р. Шенталинский'!P31</f>
        <v>0</v>
      </c>
      <c r="Q31" s="20">
        <f>'м.р. Сергиевский'!Q31+'м.р. Челно-Вершинский'!Q31+'м.р. Шенталинский'!Q31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Сергиевский'!P32+'м.р. Челно-Вершинский'!P32+'м.р. Шенталинский'!P32</f>
        <v>36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Сергиевский'!P33+'м.р. Челно-Вершинский'!P33+'м.р. Шенталинский'!P33</f>
        <v>32</v>
      </c>
      <c r="Q33" s="20">
        <f>'м.р. Сергиевский'!Q33+'м.р. Челно-Вершинский'!Q33+'м.р. Шенталинский'!Q33</f>
        <v>30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AA45" sqref="AA45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15</v>
      </c>
      <c r="Q22" s="15">
        <v>15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15</v>
      </c>
      <c r="Q23" s="15">
        <v>15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14</v>
      </c>
      <c r="Q24" s="15">
        <v>14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15</v>
      </c>
      <c r="Q25" s="15">
        <v>15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15</v>
      </c>
      <c r="Q26" s="15">
        <v>15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</v>
      </c>
      <c r="Q27" s="15">
        <v>3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15</v>
      </c>
      <c r="Q28" s="15">
        <v>15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15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15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12</v>
      </c>
      <c r="Q33" s="15">
        <v>11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9</v>
      </c>
      <c r="Q22" s="15">
        <v>9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9</v>
      </c>
      <c r="Q23" s="15">
        <v>9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9</v>
      </c>
      <c r="Q24" s="15">
        <v>9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9</v>
      </c>
      <c r="Q25" s="15">
        <v>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9</v>
      </c>
      <c r="Q28" s="15">
        <v>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9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9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8</v>
      </c>
      <c r="Q33" s="15">
        <v>7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12</v>
      </c>
      <c r="Q22" s="15">
        <v>12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12</v>
      </c>
      <c r="Q24" s="15">
        <v>12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12</v>
      </c>
      <c r="Q25" s="15">
        <v>12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12</v>
      </c>
      <c r="Q26" s="15">
        <v>12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12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12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12</v>
      </c>
      <c r="Q33" s="15">
        <v>12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V42" sqref="V42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Исаклинский'!P22+'м.р. Камышлинский'!P22+'м.р. Клявлинский'!P22+'м.р. Похвистневский'!P22+'г. Похвистнево'!P22</f>
        <v>33</v>
      </c>
      <c r="Q22" s="20">
        <f>'м.р. Исаклинский'!Q22+'м.р. Камышлинский'!Q22+'м.р. Клявлинский'!Q22+'м.р. Похвистневский'!Q22+'г. Похвистнево'!Q22</f>
        <v>32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Исаклинский'!P23+'м.р. Камышлинский'!P23+'м.р. Клявлинский'!P23+'м.р. Похвистневский'!P23+'г. Похвистнево'!P23</f>
        <v>27</v>
      </c>
      <c r="Q23" s="20">
        <f>'м.р. Исаклинский'!Q23+'м.р. Камышлинский'!Q23+'м.р. Клявлинский'!Q23+'м.р. Похвистневский'!Q23+'г. Похвистнево'!Q23</f>
        <v>26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Исаклинский'!P24+'м.р. Камышлинский'!P24+'м.р. Клявлинский'!P24+'м.р. Похвистневский'!P24+'г. Похвистнево'!P24</f>
        <v>26</v>
      </c>
      <c r="Q24" s="20">
        <f>'м.р. Исаклинский'!Q24+'м.р. Камышлинский'!Q24+'м.р. Клявлинский'!Q24+'м.р. Похвистневский'!Q24+'г. Похвистнево'!Q24</f>
        <v>25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Исаклинский'!P25+'м.р. Камышлинский'!P25+'м.р. Клявлинский'!P25+'м.р. Похвистневский'!P25+'г. Похвистнево'!P25</f>
        <v>32</v>
      </c>
      <c r="Q25" s="20">
        <f>'м.р. Исаклинский'!Q25+'м.р. Камышлинский'!Q25+'м.р. Клявлинский'!Q25+'м.р. Похвистневский'!Q25+'г. Похвистнево'!Q25</f>
        <v>31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Исаклинский'!P26+'м.р. Камышлинский'!P26+'м.р. Клявлинский'!P26+'м.р. Похвистневский'!P26+'г. Похвистнево'!P26</f>
        <v>38</v>
      </c>
      <c r="Q26" s="20">
        <f>'м.р. Исаклинский'!Q26+'м.р. Камышлинский'!Q26+'м.р. Клявлинский'!Q26+'м.р. Похвистневский'!Q26+'г. Похвистнево'!Q26</f>
        <v>37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Исаклинский'!P27+'м.р. Камышлинский'!P27+'м.р. Клявлинский'!P27+'м.р. Похвистневский'!P27+'г. Похвистнево'!P27</f>
        <v>16</v>
      </c>
      <c r="Q27" s="20">
        <f>'м.р. Исаклинский'!Q27+'м.р. Камышлинский'!Q27+'м.р. Клявлинский'!Q27+'м.р. Похвистневский'!Q27+'г. Похвистнево'!Q27</f>
        <v>15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Исаклинский'!P28+'м.р. Камышлинский'!P28+'м.р. Клявлинский'!P28+'м.р. Похвистневский'!P28+'г. Похвистнево'!P28</f>
        <v>38</v>
      </c>
      <c r="Q28" s="20">
        <f>'м.р. Исаклинский'!Q28+'м.р. Камышлинский'!Q28+'м.р. Клявлинский'!Q28+'м.р. Похвистневский'!Q28+'г. Похвистнево'!Q28</f>
        <v>37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Исаклинский'!P29+'м.р. Камышлинский'!P29+'м.р. Клявлинский'!P29+'м.р. Похвистневский'!P29+'г. Похвистнево'!P29</f>
        <v>6</v>
      </c>
      <c r="Q29" s="20">
        <f>'м.р. Исаклинский'!Q29+'м.р. Камышлинский'!Q29+'м.р. Клявлинский'!Q29+'м.р. Похвистневский'!Q29+'г. Похвистнево'!Q29</f>
        <v>5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Исаклинский'!P30+'м.р. Камышлинский'!P30+'м.р. Клявлинский'!P30+'м.р. Похвистневский'!P30+'г. Похвистнево'!P30</f>
        <v>38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Исаклинский'!P31+'м.р. Камышлинский'!P31+'м.р. Клявлинский'!P31+'м.р. Похвистневский'!P31+'г. Похвистнево'!P31</f>
        <v>0</v>
      </c>
      <c r="Q31" s="20">
        <f>'м.р. Исаклинский'!Q31+'м.р. Камышлинский'!Q31+'м.р. Клявлинский'!Q31+'м.р. Похвистневский'!Q31+'г. Похвистнево'!Q31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Исаклинский'!P32+'м.р. Камышлинский'!P32+'м.р. Клявлинский'!P32+'м.р. Похвистневский'!P32+'г. Похвистнево'!P32</f>
        <v>38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Исаклинский'!P33+'м.р. Камышлинский'!P33+'м.р. Клявлинский'!P33+'м.р. Похвистневский'!P33+'г. Похвистнево'!P33</f>
        <v>17</v>
      </c>
      <c r="Q33" s="20">
        <f>'м.р. Исаклинский'!Q33+'м.р. Камышлинский'!Q33+'м.р. Клявлинский'!Q33+'м.р. Похвистневский'!Q33+'г. Похвистнево'!Q33</f>
        <v>12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5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5</v>
      </c>
      <c r="Q25" s="15">
        <v>5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4</v>
      </c>
      <c r="Q27" s="15">
        <v>4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6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4"/>
  <sheetViews>
    <sheetView showGridLines="0" topLeftCell="A16" workbookViewId="0">
      <selection activeCell="U33" sqref="U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8"/>
      <c r="Q18" s="18"/>
    </row>
    <row r="19" spans="1:17">
      <c r="A19" s="18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18"/>
      <c r="Q19" s="19"/>
    </row>
    <row r="20" spans="1:17" ht="20.100000000000001" customHeight="1">
      <c r="A20" s="37" t="s">
        <v>0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7" t="s">
        <v>1</v>
      </c>
      <c r="P20" s="41" t="s">
        <v>14</v>
      </c>
      <c r="Q20" s="41" t="s">
        <v>15</v>
      </c>
    </row>
    <row r="21" spans="1:17" ht="39.75" customHeight="1">
      <c r="A21" s="3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38"/>
      <c r="P21" s="41"/>
      <c r="Q21" s="41"/>
    </row>
    <row r="22" spans="1:17">
      <c r="A22" s="11">
        <v>1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>
        <v>2</v>
      </c>
      <c r="P22" s="11">
        <v>3</v>
      </c>
      <c r="Q22" s="11">
        <v>4</v>
      </c>
    </row>
    <row r="23" spans="1:17" ht="15.75">
      <c r="A23" s="10" t="s">
        <v>2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1</v>
      </c>
      <c r="P23" s="20">
        <f>'г.о. Кинель'!P22+'м.р. Кинельский'!P22</f>
        <v>24</v>
      </c>
      <c r="Q23" s="20">
        <f>'г.о. Кинель'!Q22+'м.р. Кинельский'!Q22</f>
        <v>24</v>
      </c>
    </row>
    <row r="24" spans="1:17" ht="15.75">
      <c r="A24" s="10" t="s">
        <v>3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2</v>
      </c>
      <c r="P24" s="20">
        <f>'г.о. Кинель'!P23+'м.р. Кинельский'!P23</f>
        <v>16</v>
      </c>
      <c r="Q24" s="20">
        <f>'г.о. Кинель'!Q23+'м.р. Кинельский'!Q23</f>
        <v>16</v>
      </c>
    </row>
    <row r="25" spans="1:17" ht="15.75">
      <c r="A25" s="10" t="s">
        <v>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3</v>
      </c>
      <c r="P25" s="20">
        <f>'г.о. Кинель'!P24+'м.р. Кинельский'!P24</f>
        <v>14</v>
      </c>
      <c r="Q25" s="20">
        <f>'г.о. Кинель'!Q24+'м.р. Кинельский'!Q24</f>
        <v>14</v>
      </c>
    </row>
    <row r="26" spans="1:17" ht="15.75">
      <c r="A26" s="10" t="s">
        <v>11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4</v>
      </c>
      <c r="P26" s="20">
        <f>'г.о. Кинель'!P25+'м.р. Кинельский'!P25</f>
        <v>29</v>
      </c>
      <c r="Q26" s="20">
        <f>'г.о. Кинель'!Q25+'м.р. Кинельский'!Q25</f>
        <v>29</v>
      </c>
    </row>
    <row r="27" spans="1:17" ht="15.75">
      <c r="A27" s="10" t="s">
        <v>12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5</v>
      </c>
      <c r="P27" s="20">
        <f>'г.о. Кинель'!P26+'м.р. Кинельский'!P26</f>
        <v>29</v>
      </c>
      <c r="Q27" s="20">
        <f>'г.о. Кинель'!Q26+'м.р. Кинельский'!Q26</f>
        <v>29</v>
      </c>
    </row>
    <row r="28" spans="1:17" ht="15.75">
      <c r="A28" s="10" t="s">
        <v>5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6</v>
      </c>
      <c r="P28" s="20">
        <f>'г.о. Кинель'!P27+'м.р. Кинельский'!P27</f>
        <v>11</v>
      </c>
      <c r="Q28" s="20">
        <f>'г.о. Кинель'!Q27+'м.р. Кинельский'!Q27</f>
        <v>11</v>
      </c>
    </row>
    <row r="29" spans="1:17" ht="15.75">
      <c r="A29" s="10" t="s">
        <v>6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7</v>
      </c>
      <c r="P29" s="20">
        <f>'г.о. Кинель'!P28+'м.р. Кинельский'!P28</f>
        <v>29</v>
      </c>
      <c r="Q29" s="20">
        <f>'г.о. Кинель'!Q28+'м.р. Кинельский'!Q28</f>
        <v>29</v>
      </c>
    </row>
    <row r="30" spans="1:17" ht="15.75">
      <c r="A30" s="10" t="s">
        <v>13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8</v>
      </c>
      <c r="P30" s="20">
        <f>'г.о. Кинель'!P29+'м.р. Кинельский'!P29</f>
        <v>8</v>
      </c>
      <c r="Q30" s="20">
        <f>'г.о. Кинель'!Q29+'м.р. Кинельский'!Q29</f>
        <v>0</v>
      </c>
    </row>
    <row r="31" spans="1:17" ht="38.25">
      <c r="A31" s="10" t="s">
        <v>7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9</v>
      </c>
      <c r="P31" s="20">
        <f>'г.о. Кинель'!P30+'м.р. Кинельский'!P30</f>
        <v>28</v>
      </c>
      <c r="Q31" s="21"/>
    </row>
    <row r="32" spans="1:17" ht="15.75">
      <c r="A32" s="10" t="s">
        <v>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10</v>
      </c>
      <c r="P32" s="20">
        <f>'г.о. Кинель'!P31+'м.р. Кинельский'!P31</f>
        <v>29</v>
      </c>
      <c r="Q32" s="20">
        <f>'г.о. Кинель'!Q31+'м.р. Кинельский'!Q31</f>
        <v>0</v>
      </c>
    </row>
    <row r="33" spans="1:17" ht="15.75">
      <c r="A33" s="10" t="s">
        <v>9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11</v>
      </c>
      <c r="P33" s="20">
        <f>'г.о. Кинель'!P32+'м.р. Кинельский'!P32</f>
        <v>29</v>
      </c>
      <c r="Q33" s="22"/>
    </row>
    <row r="34" spans="1:17" ht="15.75">
      <c r="A34" s="10" t="s">
        <v>16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12</v>
      </c>
      <c r="P34" s="20">
        <f>'г.о. Кинель'!P33+'м.р. Кинельский'!P33</f>
        <v>10</v>
      </c>
      <c r="Q34" s="20">
        <f>'г.о. Кинель'!Q33+'м.р. Кинельский'!Q33</f>
        <v>7</v>
      </c>
    </row>
  </sheetData>
  <sheetProtection selectLockedCells="1"/>
  <mergeCells count="6">
    <mergeCell ref="A16:Q16"/>
    <mergeCell ref="A17:Q17"/>
    <mergeCell ref="A20:A21"/>
    <mergeCell ref="O20:O21"/>
    <mergeCell ref="P20:P21"/>
    <mergeCell ref="Q20:Q21"/>
  </mergeCells>
  <dataValidations count="1">
    <dataValidation allowBlank="1" sqref="P23:Q3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4</v>
      </c>
      <c r="Q22" s="15">
        <v>4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2</v>
      </c>
      <c r="Q23" s="15">
        <v>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</v>
      </c>
      <c r="Q25" s="15">
        <v>4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5</v>
      </c>
      <c r="Q26" s="15">
        <v>5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</v>
      </c>
      <c r="Q27" s="15">
        <v>3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5</v>
      </c>
      <c r="Q28" s="15">
        <v>5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5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5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3</v>
      </c>
      <c r="Q22" s="15">
        <v>3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</v>
      </c>
      <c r="Q23" s="15">
        <v>3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</v>
      </c>
      <c r="Q25" s="15">
        <v>4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4</v>
      </c>
      <c r="Q26" s="15">
        <v>4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2</v>
      </c>
      <c r="Q27" s="15">
        <v>2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4</v>
      </c>
      <c r="Q28" s="15">
        <v>4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4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4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16</v>
      </c>
      <c r="Q22" s="15">
        <v>16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13</v>
      </c>
      <c r="Q25" s="15">
        <v>13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17</v>
      </c>
      <c r="Q26" s="15">
        <v>17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4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17</v>
      </c>
      <c r="Q28" s="15">
        <v>17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4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17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17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9</v>
      </c>
      <c r="Q33" s="15">
        <v>6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4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4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5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5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2</v>
      </c>
      <c r="Q27" s="15">
        <v>2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5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1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W24" sqref="W24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Елховский'!P22+'м.р. Кошкинский'!P22+'м.р. Красноярский'!P22</f>
        <v>27</v>
      </c>
      <c r="Q22" s="20">
        <f>'м.р. Елховский'!Q22+'м.р. Кошкинский'!Q22+'м.р. Красноярский'!Q22</f>
        <v>27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Елховский'!P23+'м.р. Кошкинский'!P23+'м.р. Красноярский'!P23</f>
        <v>21</v>
      </c>
      <c r="Q23" s="20">
        <f>'м.р. Елховский'!Q23+'м.р. Кошкинский'!Q23+'м.р. Красноярский'!Q23</f>
        <v>21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Елховский'!P24+'м.р. Кошкинский'!P24+'м.р. Красноярский'!P24</f>
        <v>38</v>
      </c>
      <c r="Q24" s="20">
        <f>'м.р. Елховский'!Q24+'м.р. Кошкинский'!Q24+'м.р. Красноярский'!Q24</f>
        <v>38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Елховский'!P25+'м.р. Кошкинский'!P25+'м.р. Красноярский'!P25</f>
        <v>20</v>
      </c>
      <c r="Q25" s="20">
        <f>'м.р. Елховский'!Q25+'м.р. Кошкинский'!Q25+'м.р. Красноярский'!Q25</f>
        <v>20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Елховский'!P26+'м.р. Кошкинский'!P26+'м.р. Красноярский'!P26</f>
        <v>39</v>
      </c>
      <c r="Q26" s="20">
        <f>'м.р. Елховский'!Q26+'м.р. Кошкинский'!Q26+'м.р. Красноярский'!Q26</f>
        <v>39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Елховский'!P27+'м.р. Кошкинский'!P27+'м.р. Красноярский'!P27</f>
        <v>0</v>
      </c>
      <c r="Q27" s="20">
        <f>'м.р. Елховский'!Q27+'м.р. Кошкинский'!Q27+'м.р. Красноярский'!Q27</f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Елховский'!P28+'м.р. Кошкинский'!P28+'м.р. Красноярский'!P28</f>
        <v>39</v>
      </c>
      <c r="Q28" s="20">
        <f>'м.р. Елховский'!Q28+'м.р. Кошкинский'!Q28+'м.р. Красноярский'!Q28</f>
        <v>39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Елховский'!P29+'м.р. Кошкинский'!P29+'м.р. Красноярский'!P29</f>
        <v>0</v>
      </c>
      <c r="Q29" s="20">
        <f>'м.р. Елховский'!Q29+'м.р. Кошкинский'!Q29+'м.р. Красноярский'!Q29</f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Елховский'!P30+'м.р. Кошкинский'!P30+'м.р. Красноярский'!P30</f>
        <v>39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Елховский'!P31+'м.р. Кошкинский'!P31+'м.р. Красноярский'!P31</f>
        <v>0</v>
      </c>
      <c r="Q31" s="20">
        <f>'м.р. Елховский'!Q31+'м.р. Кошкинский'!Q31+'м.р. Красноярский'!Q31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Елховский'!P32+'м.р. Кошкинский'!P32+'м.р. Красноярский'!P32</f>
        <v>39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Елховский'!P33+'м.р. Кошкинский'!P33+'м.р. Красноярский'!P33</f>
        <v>13</v>
      </c>
      <c r="Q33" s="20">
        <f>'м.р. Елховский'!Q33+'м.р. Кошкинский'!Q33+'м.р. Красноярский'!Q33</f>
        <v>11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</v>
      </c>
      <c r="Q24" s="15">
        <v>6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5</v>
      </c>
      <c r="Q25" s="15">
        <v>5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6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8</v>
      </c>
      <c r="Q22" s="15">
        <v>8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13</v>
      </c>
      <c r="Q24" s="15">
        <v>13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</v>
      </c>
      <c r="Q25" s="15">
        <v>4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14</v>
      </c>
      <c r="Q26" s="15">
        <v>14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14</v>
      </c>
      <c r="Q28" s="15">
        <v>14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14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14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6</v>
      </c>
      <c r="Q33" s="15"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13</v>
      </c>
      <c r="Q22" s="15">
        <v>13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19</v>
      </c>
      <c r="Q24" s="15">
        <v>19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19</v>
      </c>
      <c r="Q26" s="15">
        <v>19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19</v>
      </c>
      <c r="Q28" s="15">
        <v>19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19</v>
      </c>
      <c r="Q30" s="14">
        <v>0</v>
      </c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19</v>
      </c>
      <c r="Q32" s="16">
        <v>0</v>
      </c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47" sqref="P47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Ставропольский'!P22+'г. Жигулевск'!P22</f>
        <v>33</v>
      </c>
      <c r="Q22" s="20">
        <f>'м.р. Ставропольский'!Q22+'г. Жигулевск'!Q22</f>
        <v>33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Ставропольский'!P23+'г. Жигулевск'!P23</f>
        <v>26</v>
      </c>
      <c r="Q23" s="20">
        <f>'м.р. Ставропольский'!Q23+'г. Жигулевск'!Q23</f>
        <v>26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Ставропольский'!P24+'г. Жигулевск'!P24</f>
        <v>29</v>
      </c>
      <c r="Q24" s="20">
        <f>'м.р. Ставропольский'!Q24+'г. Жигулевск'!Q24</f>
        <v>28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Ставропольский'!P25+'г. Жигулевск'!P25</f>
        <v>31</v>
      </c>
      <c r="Q25" s="20">
        <f>'м.р. Ставропольский'!Q25+'г. Жигулевск'!Q25</f>
        <v>30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Ставропольский'!P26+'г. Жигулевск'!P26</f>
        <v>36</v>
      </c>
      <c r="Q26" s="20">
        <f>'м.р. Ставропольский'!Q26+'г. Жигулевск'!Q26</f>
        <v>35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Ставропольский'!P27+'г. Жигулевск'!P27</f>
        <v>19</v>
      </c>
      <c r="Q27" s="20">
        <f>'м.р. Ставропольский'!Q27+'г. Жигулевск'!Q27</f>
        <v>18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Ставропольский'!P28+'г. Жигулевск'!P28</f>
        <v>37</v>
      </c>
      <c r="Q28" s="20">
        <f>'м.р. Ставропольский'!Q28+'г. Жигулевск'!Q28</f>
        <v>37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Ставропольский'!P29+'г. Жигулевск'!P29</f>
        <v>25</v>
      </c>
      <c r="Q29" s="20">
        <f>'м.р. Ставропольский'!Q29+'г. Жигулевск'!Q29</f>
        <v>10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Ставропольский'!P30+'г. Жигулевск'!P30</f>
        <v>37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Ставропольский'!P31+'г. Жигулевск'!P31</f>
        <v>1</v>
      </c>
      <c r="Q31" s="20">
        <f>'м.р. Ставропольский'!Q31+'г. Жигулевск'!Q31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Ставропольский'!P32+'г. Жигулевск'!P32</f>
        <v>37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Ставропольский'!P33+'г. Жигулевск'!P33</f>
        <v>19</v>
      </c>
      <c r="Q33" s="20">
        <f>'м.р. Ставропольский'!Q33+'г. Жигулевск'!Q33</f>
        <v>9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V26" sqref="V26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20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20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20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20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35">
        <v>3</v>
      </c>
      <c r="Q21" s="35">
        <v>4</v>
      </c>
    </row>
    <row r="22" spans="1:20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32">
        <v>1</v>
      </c>
      <c r="P22" s="36">
        <v>22</v>
      </c>
      <c r="Q22" s="36">
        <v>22</v>
      </c>
      <c r="S22" s="13"/>
      <c r="T22" s="13"/>
    </row>
    <row r="23" spans="1:20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32">
        <v>2</v>
      </c>
      <c r="P23" s="36">
        <v>16</v>
      </c>
      <c r="Q23" s="36">
        <v>16</v>
      </c>
      <c r="S23" s="13"/>
      <c r="T23" s="13"/>
    </row>
    <row r="24" spans="1:20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32">
        <v>3</v>
      </c>
      <c r="P24" s="36">
        <v>19</v>
      </c>
      <c r="Q24" s="36">
        <v>18</v>
      </c>
      <c r="S24" s="13"/>
      <c r="T24" s="13"/>
    </row>
    <row r="25" spans="1:20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32">
        <v>4</v>
      </c>
      <c r="P25" s="36">
        <v>20</v>
      </c>
      <c r="Q25" s="36">
        <v>19</v>
      </c>
      <c r="S25" s="13"/>
      <c r="T25" s="13"/>
    </row>
    <row r="26" spans="1:20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32">
        <v>5</v>
      </c>
      <c r="P26" s="36">
        <v>24</v>
      </c>
      <c r="Q26" s="36">
        <v>24</v>
      </c>
      <c r="S26" s="13"/>
      <c r="T26" s="13"/>
    </row>
    <row r="27" spans="1:20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32">
        <v>6</v>
      </c>
      <c r="P27" s="36">
        <v>12</v>
      </c>
      <c r="Q27" s="36">
        <v>12</v>
      </c>
      <c r="S27" s="13"/>
      <c r="T27" s="13"/>
    </row>
    <row r="28" spans="1:20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32">
        <v>7</v>
      </c>
      <c r="P28" s="36">
        <v>25</v>
      </c>
      <c r="Q28" s="36">
        <v>25</v>
      </c>
      <c r="S28" s="13"/>
      <c r="T28" s="13"/>
    </row>
    <row r="29" spans="1:20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32">
        <v>8</v>
      </c>
      <c r="P29" s="36">
        <v>16</v>
      </c>
      <c r="Q29" s="36">
        <v>7</v>
      </c>
      <c r="S29" s="13"/>
      <c r="T29" s="13"/>
    </row>
    <row r="30" spans="1:20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32">
        <v>9</v>
      </c>
      <c r="P30" s="36">
        <v>25</v>
      </c>
      <c r="Q30" s="34"/>
      <c r="S30" s="13"/>
      <c r="T30" s="13"/>
    </row>
    <row r="31" spans="1:20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32">
        <v>10</v>
      </c>
      <c r="P31" s="36">
        <v>1</v>
      </c>
      <c r="Q31" s="36">
        <v>0</v>
      </c>
      <c r="S31" s="13"/>
      <c r="T31" s="13"/>
    </row>
    <row r="32" spans="1:20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32">
        <v>11</v>
      </c>
      <c r="P32" s="36">
        <v>25</v>
      </c>
      <c r="Q32" s="33"/>
      <c r="S32" s="13"/>
      <c r="T32" s="13"/>
    </row>
    <row r="33" spans="1:20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32">
        <v>12</v>
      </c>
      <c r="P33" s="36">
        <v>14</v>
      </c>
      <c r="Q33" s="36">
        <v>5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</v>
      </c>
      <c r="Q24" s="15">
        <v>6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10</v>
      </c>
      <c r="Q25" s="15">
        <v>10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/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V29" sqref="V29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11</v>
      </c>
      <c r="Q22" s="15">
        <v>11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12</v>
      </c>
      <c r="Q26" s="15">
        <v>11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6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12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9</v>
      </c>
      <c r="Q29" s="15">
        <v>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12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Алексеевский'!P22+'м.р. Борский'!P22+'м.р. Нефтегорский'!P22</f>
        <v>17</v>
      </c>
      <c r="Q22" s="20">
        <f>'м.р. Алексеевский'!Q22+'м.р. Борский'!Q22+'м.р. Нефтегорский'!Q22</f>
        <v>17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Алексеевский'!P23+'м.р. Борский'!P23+'м.р. Нефтегорский'!P23</f>
        <v>13</v>
      </c>
      <c r="Q23" s="20">
        <f>'м.р. Алексеевский'!Q23+'м.р. Борский'!Q23+'м.р. Нефтегорский'!Q23</f>
        <v>13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Алексеевский'!P24+'м.р. Борский'!P24+'м.р. Нефтегорский'!P24</f>
        <v>12</v>
      </c>
      <c r="Q24" s="20">
        <f>'м.р. Алексеевский'!Q24+'м.р. Борский'!Q24+'м.р. Нефтегорский'!Q24</f>
        <v>12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Алексеевский'!P25+'м.р. Борский'!P25+'м.р. Нефтегорский'!P25</f>
        <v>21</v>
      </c>
      <c r="Q25" s="20">
        <f>'м.р. Алексеевский'!Q25+'м.р. Борский'!Q25+'м.р. Нефтегорский'!Q25</f>
        <v>21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Алексеевский'!P26+'м.р. Борский'!P26+'м.р. Нефтегорский'!P26</f>
        <v>21</v>
      </c>
      <c r="Q26" s="20">
        <f>'м.р. Алексеевский'!Q26+'м.р. Борский'!Q26+'м.р. Нефтегорский'!Q26</f>
        <v>21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Алексеевский'!P27+'м.р. Борский'!P27+'м.р. Нефтегорский'!P27</f>
        <v>21</v>
      </c>
      <c r="Q27" s="20">
        <f>'м.р. Алексеевский'!Q27+'м.р. Борский'!Q27+'м.р. Нефтегорский'!Q27</f>
        <v>21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Алексеевский'!P28+'м.р. Борский'!P28+'м.р. Нефтегорский'!P28</f>
        <v>21</v>
      </c>
      <c r="Q28" s="20">
        <f>'м.р. Алексеевский'!Q28+'м.р. Борский'!Q28+'м.р. Нефтегорский'!Q28</f>
        <v>21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Алексеевский'!P29+'м.р. Борский'!P29+'м.р. Нефтегорский'!P29</f>
        <v>4</v>
      </c>
      <c r="Q29" s="20">
        <f>'м.р. Алексеевский'!Q29+'м.р. Борский'!Q29+'м.р. Нефтегорский'!Q29</f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Алексеевский'!P30+'м.р. Борский'!P30+'м.р. Нефтегорский'!P30</f>
        <v>21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Алексеевский'!P31+'м.р. Борский'!P31+'м.р. Нефтегорский'!P31</f>
        <v>21</v>
      </c>
      <c r="Q31" s="20">
        <f>'м.р. Алексеевский'!Q31+'м.р. Борский'!Q31+'м.р. Нефтегорский'!Q31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Алексеевский'!P32+'м.р. Борский'!P32+'м.р. Нефтегорский'!P32</f>
        <v>21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Алексеевский'!P33+'м.р. Борский'!P33+'м.р. Нефтегорский'!P33</f>
        <v>7</v>
      </c>
      <c r="Q33" s="20">
        <f>'м.р. Алексеевский'!Q33+'м.р. Борский'!Q33+'м.р. Нефтегорский'!Q33</f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X32" sqref="X32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5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6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6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X40" sqref="X40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5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7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7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7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V28" sqref="V28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8</v>
      </c>
      <c r="Q25" s="15">
        <v>8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8</v>
      </c>
      <c r="Q26" s="15">
        <v>8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8</v>
      </c>
      <c r="Q27" s="15">
        <v>8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8</v>
      </c>
      <c r="Q28" s="15">
        <v>8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2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8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8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8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1</v>
      </c>
    </row>
  </sheetData>
  <sheetProtection selectLockedCells="1"/>
  <mergeCells count="6">
    <mergeCell ref="O19:O20"/>
    <mergeCell ref="A19:A20"/>
    <mergeCell ref="A16:Q16"/>
    <mergeCell ref="A17:Q17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V30" sqref="V30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Безенчукский'!P22+'м.р. Красноармейский'!P22+'м.р. Пестравский'!P22+'м.р.  Приволжский'!P22+'м.р. Хворостянский'!P22+'г. Чапаевск'!P22</f>
        <v>73</v>
      </c>
      <c r="Q22" s="20">
        <f>'м.р. Безенчукский'!Q22+'м.р. Красноармейский'!Q22+'м.р. Пестравский'!Q22+'м.р.  Приволжский'!Q22+'м.р. Хворостянский'!Q22+'г. Чапаевск'!Q22</f>
        <v>73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Безенчукский'!P23+'м.р. Красноармейский'!P23+'м.р. Пестравский'!P23+'м.р.  Приволжский'!P23+'м.р. Хворостянский'!P23+'г. Чапаевск'!P23</f>
        <v>73</v>
      </c>
      <c r="Q23" s="20">
        <f>'м.р. Безенчукский'!Q23+'м.р. Красноармейский'!Q23+'м.р. Пестравский'!Q23+'м.р.  Приволжский'!Q23+'м.р. Хворостянский'!Q23+'г. Чапаевск'!Q23</f>
        <v>73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Безенчукский'!P24+'м.р. Красноармейский'!P24+'м.р. Пестравский'!P24+'м.р.  Приволжский'!P24+'м.р. Хворостянский'!P24+'г. Чапаевск'!P24</f>
        <v>47</v>
      </c>
      <c r="Q24" s="20">
        <f>'м.р. Безенчукский'!Q24+'м.р. Красноармейский'!Q24+'м.р. Пестравский'!Q24+'м.р.  Приволжский'!Q24+'м.р. Хворостянский'!Q24+'г. Чапаевск'!Q24</f>
        <v>47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Безенчукский'!P25+'м.р. Красноармейский'!P25+'м.р. Пестравский'!P25+'м.р.  Приволжский'!P25+'м.р. Хворостянский'!P25+'г. Чапаевск'!P25</f>
        <v>54</v>
      </c>
      <c r="Q25" s="20">
        <f>'м.р. Безенчукский'!Q25+'м.р. Красноармейский'!Q25+'м.р. Пестравский'!Q25+'м.р.  Приволжский'!Q25+'м.р. Хворостянский'!Q25+'г. Чапаевск'!Q25</f>
        <v>54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Безенчукский'!P26+'м.р. Красноармейский'!P26+'м.р. Пестравский'!P26+'м.р.  Приволжский'!P26+'м.р. Хворостянский'!P26+'г. Чапаевск'!P26</f>
        <v>73</v>
      </c>
      <c r="Q26" s="20">
        <f>'м.р. Безенчукский'!Q26+'м.р. Красноармейский'!Q26+'м.р. Пестравский'!Q26+'м.р.  Приволжский'!Q26+'м.р. Хворостянский'!Q26+'г. Чапаевск'!Q26</f>
        <v>73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Безенчукский'!P27+'м.р. Красноармейский'!P27+'м.р. Пестравский'!P27+'м.р.  Приволжский'!P27+'м.р. Хворостянский'!P27+'г. Чапаевск'!P27</f>
        <v>73</v>
      </c>
      <c r="Q27" s="20">
        <f>'м.р. Безенчукский'!Q27+'м.р. Красноармейский'!Q27+'м.р. Пестравский'!Q27+'м.р.  Приволжский'!Q27+'м.р. Хворостянский'!Q27+'г. Чапаевск'!Q27</f>
        <v>73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Безенчукский'!P28+'м.р. Красноармейский'!P28+'м.р. Пестравский'!P28+'м.р.  Приволжский'!P28+'м.р. Хворостянский'!P28+'г. Чапаевск'!P28</f>
        <v>73</v>
      </c>
      <c r="Q28" s="20">
        <f>'м.р. Безенчукский'!Q28+'м.р. Красноармейский'!Q28+'м.р. Пестравский'!Q28+'м.р.  Приволжский'!Q28+'м.р. Хворостянский'!Q28+'г. Чапаевск'!Q28</f>
        <v>73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Безенчукский'!P29+'м.р. Красноармейский'!P29+'м.р. Пестравский'!P29+'м.р.  Приволжский'!P29+'м.р. Хворостянский'!P29+'г. Чапаевск'!P29</f>
        <v>27</v>
      </c>
      <c r="Q29" s="20">
        <f>'м.р. Безенчукский'!Q29+'м.р. Красноармейский'!Q29+'м.р. Пестравский'!Q29+'м.р.  Приволжский'!Q29+'м.р. Хворостянский'!Q29+'г. Чапаевск'!Q29</f>
        <v>9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Безенчукский'!P30+'м.р. Красноармейский'!P30+'м.р. Пестравский'!P30+'м.р.  Приволжский'!P30+'м.р. Хворостянский'!P30+'г. Чапаевск'!P30</f>
        <v>73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Безенчукский'!P31+'м.р. Красноармейский'!P31+'м.р. Пестравский'!P31+'м.р.  Приволжский'!P31+'м.р. Хворостянский'!P31+'г. Чапаевск'!P31</f>
        <v>0</v>
      </c>
      <c r="Q31" s="20">
        <f>'м.р. Безенчукский'!Q31+'м.р. Красноармейский'!Q31+'м.р. Пестравский'!Q31+'м.р.  Приволжский'!Q31+'м.р. Хворостянский'!Q31+'г. Чапаевск'!Q31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Безенчукский'!P32+'м.р. Красноармейский'!P32+'м.р. Пестравский'!P32+'м.р.  Приволжский'!P32+'м.р. Хворостянский'!P32+'г. Чапаевск'!P32</f>
        <v>73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Безенчукский'!P33+'м.р. Красноармейский'!P33+'м.р. Пестравский'!P33+'м.р.  Приволжский'!P33+'м.р. Хворостянский'!P33+'г. Чапаевск'!P33</f>
        <v>0</v>
      </c>
      <c r="Q33" s="20">
        <f>'м.р. Безенчукский'!Q33+'м.р. Красноармейский'!Q33+'м.р. Пестравский'!Q33+'м.р.  Приволжский'!Q33+'м.р. Хворостянский'!Q33+'г. Чапаевск'!Q33</f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16</v>
      </c>
      <c r="Q22" s="20">
        <v>16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16</v>
      </c>
      <c r="Q23" s="20">
        <v>16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8</v>
      </c>
      <c r="Q24" s="20">
        <v>8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16</v>
      </c>
      <c r="Q25" s="20">
        <v>16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16</v>
      </c>
      <c r="Q26" s="20">
        <v>16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16</v>
      </c>
      <c r="Q27" s="20">
        <v>16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16</v>
      </c>
      <c r="Q28" s="20">
        <v>16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5</v>
      </c>
      <c r="Q29" s="20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16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20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16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20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 Q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Z31" sqref="Z31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11</v>
      </c>
      <c r="Q22" s="20">
        <v>11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11</v>
      </c>
      <c r="Q23" s="20">
        <v>11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5</v>
      </c>
      <c r="Q24" s="20">
        <v>5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6</v>
      </c>
      <c r="Q25" s="20">
        <v>6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11</v>
      </c>
      <c r="Q26" s="20">
        <v>11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11</v>
      </c>
      <c r="Q27" s="20">
        <v>11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11</v>
      </c>
      <c r="Q28" s="20">
        <v>11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1</v>
      </c>
      <c r="Q29" s="20">
        <v>1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11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11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9</v>
      </c>
      <c r="Q22" s="20">
        <v>9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9</v>
      </c>
      <c r="Q23" s="20">
        <v>9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8</v>
      </c>
      <c r="Q24" s="20">
        <v>8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7</v>
      </c>
      <c r="Q25" s="20">
        <v>7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9</v>
      </c>
      <c r="Q26" s="20">
        <v>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9</v>
      </c>
      <c r="Q27" s="20">
        <v>9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9</v>
      </c>
      <c r="Q28" s="20">
        <v>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7</v>
      </c>
      <c r="Q29" s="20">
        <v>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9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9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12</v>
      </c>
      <c r="Q22" s="20">
        <v>12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12</v>
      </c>
      <c r="Q23" s="20">
        <v>12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12</v>
      </c>
      <c r="Q24" s="20">
        <v>12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9</v>
      </c>
      <c r="Q25" s="20">
        <v>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12</v>
      </c>
      <c r="Q26" s="20">
        <v>12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12</v>
      </c>
      <c r="Q27" s="20">
        <v>12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12</v>
      </c>
      <c r="Q28" s="20">
        <v>12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7</v>
      </c>
      <c r="Q29" s="20">
        <v>4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12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20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12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20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 Q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V32" sqref="V32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14</v>
      </c>
      <c r="Q22" s="15">
        <v>14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8</v>
      </c>
      <c r="Q24" s="15">
        <v>8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19</v>
      </c>
      <c r="Q25" s="15">
        <v>19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19</v>
      </c>
      <c r="Q26" s="15">
        <v>19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5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19</v>
      </c>
      <c r="Q28" s="15">
        <v>19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/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18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19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19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10</v>
      </c>
      <c r="Q22" s="20">
        <v>10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10</v>
      </c>
      <c r="Q23" s="20">
        <v>10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9</v>
      </c>
      <c r="Q24" s="20">
        <v>9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7</v>
      </c>
      <c r="Q25" s="20">
        <v>7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10</v>
      </c>
      <c r="Q26" s="20">
        <v>10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10</v>
      </c>
      <c r="Q27" s="20">
        <v>10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10</v>
      </c>
      <c r="Q28" s="20">
        <v>10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2</v>
      </c>
      <c r="Q29" s="20">
        <v>1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10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10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U33" sqref="U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v>15</v>
      </c>
      <c r="Q22" s="20">
        <v>15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v>15</v>
      </c>
      <c r="Q23" s="20">
        <v>15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v>5</v>
      </c>
      <c r="Q24" s="20">
        <v>5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v>9</v>
      </c>
      <c r="Q25" s="20">
        <v>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v>15</v>
      </c>
      <c r="Q26" s="20">
        <v>15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v>15</v>
      </c>
      <c r="Q27" s="20">
        <v>15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v>15</v>
      </c>
      <c r="Q28" s="20">
        <v>15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v>5</v>
      </c>
      <c r="Q29" s="20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v>15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v>15</v>
      </c>
      <c r="Q32" s="31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v>0</v>
      </c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Q30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W30" sqref="W30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Большеглушицкий'!P22+'м.р. Большечерниговский'!P22</f>
        <v>18</v>
      </c>
      <c r="Q22" s="20">
        <f>'м.р. Большеглушицкий'!Q22+'м.р. Большечерниговский'!Q22</f>
        <v>17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Большеглушицкий'!P23+'м.р. Большечерниговский'!P23</f>
        <v>16</v>
      </c>
      <c r="Q23" s="20">
        <f>'м.р. Большеглушицкий'!Q23+'м.р. Большечерниговский'!Q23</f>
        <v>16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Большеглушицкий'!P24+'м.р. Большечерниговский'!P24</f>
        <v>13</v>
      </c>
      <c r="Q24" s="20">
        <f>'м.р. Большеглушицкий'!Q24+'м.р. Большечерниговский'!Q24</f>
        <v>13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Большеглушицкий'!P25+'м.р. Большечерниговский'!P25</f>
        <v>13</v>
      </c>
      <c r="Q25" s="20">
        <f>'м.р. Большеглушицкий'!Q25+'м.р. Большечерниговский'!Q25</f>
        <v>13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Большеглушицкий'!P26+'м.р. Большечерниговский'!P26</f>
        <v>23</v>
      </c>
      <c r="Q26" s="20">
        <f>'м.р. Большеглушицкий'!Q26+'м.р. Большечерниговский'!Q26</f>
        <v>23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Большеглушицкий'!P27+'м.р. Большечерниговский'!P27</f>
        <v>11</v>
      </c>
      <c r="Q27" s="20">
        <f>'м.р. Большеглушицкий'!Q27+'м.р. Большечерниговский'!Q27</f>
        <v>11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Большеглушицкий'!P28+'м.р. Большечерниговский'!P28</f>
        <v>23</v>
      </c>
      <c r="Q28" s="20">
        <f>'м.р. Большеглушицкий'!Q28+'м.р. Большечерниговский'!Q28</f>
        <v>23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Большеглушицкий'!P29+'м.р. Большечерниговский'!P29</f>
        <v>8</v>
      </c>
      <c r="Q29" s="20">
        <f>'м.р. Большеглушицкий'!Q29+'м.р. Большечерниговский'!Q29</f>
        <v>2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Большеглушицкий'!P30+'м.р. Большечерниговский'!P30</f>
        <v>23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Большеглушицкий'!P31+'м.р. Большечерниговский'!P31</f>
        <v>23</v>
      </c>
      <c r="Q31" s="20">
        <f>'м.р. Большеглушицкий'!Q31+'м.р. Большечерниговский'!Q31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Большеглушицкий'!P32+'м.р. Большечерниговский'!P32</f>
        <v>23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Большеглушицкий'!P33+'м.р. Большечерниговский'!P33</f>
        <v>9</v>
      </c>
      <c r="Q33" s="20">
        <f>'м.р. Большеглушицкий'!Q33+'м.р. Большечерниговский'!Q33</f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7</v>
      </c>
      <c r="Q22" s="15">
        <v>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2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>
        <v>0</v>
      </c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>
        <v>0</v>
      </c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R35" sqref="R35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11</v>
      </c>
      <c r="Q22" s="15">
        <v>11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13</v>
      </c>
      <c r="Q26" s="15">
        <v>13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5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13</v>
      </c>
      <c r="Q28" s="15">
        <v>13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3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13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13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13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6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f>'м.р. Волжский'!P22+'г. Новокуйбышевск'!P22</f>
        <v>34</v>
      </c>
      <c r="Q22" s="1">
        <f>'м.р. Волжский'!Q22+'г. Новокуйбышевск'!Q22</f>
        <v>34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f>'м.р. Волжский'!P23+'г. Новокуйбышевск'!P23</f>
        <v>31</v>
      </c>
      <c r="Q23" s="1">
        <f>'м.р. Волжский'!Q23+'г. Новокуйбышевск'!Q23</f>
        <v>31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f>'м.р. Волжский'!P24+'г. Новокуйбышевск'!P24</f>
        <v>31</v>
      </c>
      <c r="Q24" s="1">
        <f>'м.р. Волжский'!Q24+'г. Новокуйбышевск'!Q24</f>
        <v>31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f>'м.р. Волжский'!P25+'г. Новокуйбышевск'!P25</f>
        <v>31</v>
      </c>
      <c r="Q25" s="1">
        <f>'м.р. Волжский'!Q25+'г. Новокуйбышевск'!Q25</f>
        <v>31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f>'м.р. Волжский'!P26+'г. Новокуйбышевск'!P26</f>
        <v>38</v>
      </c>
      <c r="Q26" s="1">
        <f>'м.р. Волжский'!Q26+'г. Новокуйбышевск'!Q26</f>
        <v>38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f>'м.р. Волжский'!P27+'г. Новокуйбышевск'!P27</f>
        <v>27</v>
      </c>
      <c r="Q27" s="1">
        <f>'м.р. Волжский'!Q27+'г. Новокуйбышевск'!Q27</f>
        <v>27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f>'м.р. Волжский'!P28+'г. Новокуйбышевск'!P28</f>
        <v>40</v>
      </c>
      <c r="Q28" s="1">
        <f>'м.р. Волжский'!Q28+'г. Новокуйбышевск'!Q28</f>
        <v>40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f>'м.р. Волжский'!P29+'г. Новокуйбышевск'!P29</f>
        <v>16</v>
      </c>
      <c r="Q29" s="1">
        <f>'м.р. Волжский'!Q29+'г. Новокуйбышевск'!Q29</f>
        <v>10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f>'м.р. Волжский'!P30+'г. Новокуйбышевск'!P30</f>
        <v>40</v>
      </c>
      <c r="Q30" s="7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f>'м.р. Волжский'!P31+'г. Новокуйбышевск'!P31</f>
        <v>4</v>
      </c>
      <c r="Q31" s="1">
        <f>'м.р. Волжский'!Q31+'г. Новокуйбышевск'!Q31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f>'м.р. Волжский'!P32+'г. Новокуйбышевск'!P32</f>
        <v>40</v>
      </c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f>'м.р. Волжский'!P33+'г. Новокуйбышевск'!P33</f>
        <v>13</v>
      </c>
      <c r="Q33" s="1">
        <f>'м.р. Волжский'!Q33+'г. Новокуйбышевск'!Q33</f>
        <v>8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20</v>
      </c>
      <c r="Q22" s="15">
        <v>20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17</v>
      </c>
      <c r="Q23" s="15">
        <v>17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19</v>
      </c>
      <c r="Q24" s="15">
        <v>19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18</v>
      </c>
      <c r="Q25" s="15">
        <v>18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22</v>
      </c>
      <c r="Q26" s="15">
        <v>22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17</v>
      </c>
      <c r="Q27" s="15">
        <v>17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22</v>
      </c>
      <c r="Q28" s="15">
        <v>22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10</v>
      </c>
      <c r="Q29" s="15">
        <v>6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22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4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22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8</v>
      </c>
      <c r="Q33" s="15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T28" sqref="T28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14</v>
      </c>
      <c r="Q22" s="15">
        <v>14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14</v>
      </c>
      <c r="Q23" s="15">
        <v>14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12</v>
      </c>
      <c r="Q24" s="15">
        <v>12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13</v>
      </c>
      <c r="Q25" s="15">
        <v>13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16</v>
      </c>
      <c r="Q26" s="15">
        <v>16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10</v>
      </c>
      <c r="Q27" s="15">
        <v>10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18</v>
      </c>
      <c r="Q28" s="15">
        <v>18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6</v>
      </c>
      <c r="Q29" s="15">
        <v>4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18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18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20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20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>
      <c r="A19" s="37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37" t="s">
        <v>1</v>
      </c>
      <c r="P19" s="41" t="s">
        <v>14</v>
      </c>
      <c r="Q19" s="41" t="s">
        <v>15</v>
      </c>
    </row>
    <row r="20" spans="1:20" ht="39.75" customHeight="1">
      <c r="A20" s="38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38"/>
      <c r="P20" s="41"/>
      <c r="Q20" s="41"/>
    </row>
    <row r="21" spans="1:20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8</v>
      </c>
      <c r="Q22" s="15">
        <v>8</v>
      </c>
      <c r="S22" s="13"/>
      <c r="T22" s="13"/>
    </row>
    <row r="23" spans="1:20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5</v>
      </c>
      <c r="S23" s="13"/>
      <c r="T23" s="13"/>
    </row>
    <row r="24" spans="1:20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7</v>
      </c>
      <c r="Q24" s="15">
        <v>7</v>
      </c>
      <c r="S24" s="13"/>
      <c r="T24" s="13"/>
    </row>
    <row r="25" spans="1:20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  <c r="S25" s="13"/>
      <c r="T25" s="13"/>
    </row>
    <row r="26" spans="1:20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5</v>
      </c>
      <c r="S26" s="13"/>
      <c r="T26" s="13"/>
    </row>
    <row r="27" spans="1:20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4</v>
      </c>
      <c r="S27" s="13"/>
      <c r="T27" s="13"/>
    </row>
    <row r="28" spans="1:20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11</v>
      </c>
      <c r="S28" s="13"/>
      <c r="T28" s="13"/>
    </row>
    <row r="29" spans="1:20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7</v>
      </c>
      <c r="Q29" s="15">
        <v>3</v>
      </c>
      <c r="S29" s="13"/>
      <c r="T29" s="13"/>
    </row>
    <row r="30" spans="1:20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11</v>
      </c>
      <c r="Q30" s="14"/>
      <c r="S30" s="13"/>
      <c r="T30" s="13"/>
    </row>
    <row r="31" spans="1:20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3</v>
      </c>
      <c r="Q31" s="15">
        <v>0</v>
      </c>
      <c r="S31" s="13"/>
      <c r="T31" s="13"/>
    </row>
    <row r="32" spans="1:20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  <c r="S32" s="13"/>
      <c r="T32" s="13"/>
    </row>
    <row r="33" spans="1:20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4</v>
      </c>
      <c r="Q33" s="15">
        <v>2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55</v>
      </c>
      <c r="Q22" s="15">
        <v>51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39</v>
      </c>
      <c r="Q23" s="15">
        <v>36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45</v>
      </c>
      <c r="Q24" s="15">
        <v>40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45</v>
      </c>
      <c r="Q25" s="15">
        <v>38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42</v>
      </c>
      <c r="Q26" s="15">
        <v>39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38</v>
      </c>
      <c r="Q27" s="15">
        <v>30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69</v>
      </c>
      <c r="Q28" s="15">
        <v>69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49</v>
      </c>
      <c r="Q29" s="15">
        <v>13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49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69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69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30</v>
      </c>
      <c r="Q33" s="15">
        <v>11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Y32" sqref="Y31:Y32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 t="s">
        <v>17</v>
      </c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Сызранский'!P22+'м.р. Шигонский'!P22+'г. Сызрань'!P22+'г. Октябрьск'!P22</f>
        <v>58</v>
      </c>
      <c r="Q22" s="20">
        <f>'м.р. Сызранский'!Q22+'м.р. Шигонский'!Q22+'г. Сызрань'!Q22+'г. Октябрьск'!Q22</f>
        <v>58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Сызранский'!P23+'м.р. Шигонский'!P23+'г. Сызрань'!P23+'г. Октябрьск'!P23</f>
        <v>58</v>
      </c>
      <c r="Q23" s="20">
        <f>'м.р. Сызранский'!Q23+'м.р. Шигонский'!Q23+'г. Сызрань'!Q23+'г. Октябрьск'!Q23</f>
        <v>58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Сызранский'!P24+'м.р. Шигонский'!P24+'г. Сызрань'!P24+'г. Октябрьск'!P24</f>
        <v>59</v>
      </c>
      <c r="Q24" s="20">
        <f>'м.р. Сызранский'!Q24+'м.р. Шигонский'!Q24+'г. Сызрань'!Q24+'г. Октябрьск'!Q24</f>
        <v>59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Сызранский'!P25+'м.р. Шигонский'!P25+'г. Сызрань'!P25+'г. Октябрьск'!P25</f>
        <v>59</v>
      </c>
      <c r="Q25" s="20">
        <f>'м.р. Сызранский'!Q25+'м.р. Шигонский'!Q25+'г. Сызрань'!Q25+'г. Октябрьск'!Q25</f>
        <v>59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Сызранский'!P26+'м.р. Шигонский'!P26+'г. Сызрань'!P26+'г. Октябрьск'!P26</f>
        <v>59</v>
      </c>
      <c r="Q26" s="20">
        <f>'м.р. Сызранский'!Q26+'м.р. Шигонский'!Q26+'г. Сызрань'!Q26+'г. Октябрьск'!Q26</f>
        <v>59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Сызранский'!P27+'м.р. Шигонский'!P27+'г. Сызрань'!P27+'г. Октябрьск'!P27</f>
        <v>59</v>
      </c>
      <c r="Q27" s="20">
        <f>'м.р. Сызранский'!Q27+'м.р. Шигонский'!Q27+'г. Сызрань'!Q27+'г. Октябрьск'!Q27</f>
        <v>59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Сызранский'!P28+'м.р. Шигонский'!P28+'г. Сызрань'!P28+'г. Октябрьск'!P28</f>
        <v>59</v>
      </c>
      <c r="Q28" s="20">
        <f>'м.р. Сызранский'!Q28+'м.р. Шигонский'!Q28+'г. Сызрань'!Q28+'г. Октябрьск'!Q28</f>
        <v>59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Сызранский'!P29+'м.р. Шигонский'!P29+'г. Сызрань'!P29+'г. Октябрьск'!P29</f>
        <v>34</v>
      </c>
      <c r="Q29" s="20">
        <f>'м.р. Сызранский'!Q29+'м.р. Шигонский'!Q29+'г. Сызрань'!Q29+'г. Октябрьск'!Q29</f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Сызранский'!P30+'м.р. Шигонский'!P30+'г. Сызрань'!P30+'г. Октябрьск'!P30</f>
        <v>51</v>
      </c>
      <c r="Q30" s="21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Сызранский'!P31+'м.р. Шигонский'!P31+'г. Сызрань'!P31+'г. Октябрьск'!P31</f>
        <v>1</v>
      </c>
      <c r="Q31" s="20">
        <f>'м.р. Сызранский'!Q31+'м.р. Шигонский'!Q31+'г. Сызрань'!Q31+'г. Октябрьск'!Q31</f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Сызранский'!P32+'м.р. Шигонский'!P32+'г. Сызрань'!P32+'г. Октябрьск'!P32</f>
        <v>59</v>
      </c>
      <c r="Q32" s="22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Сызранский'!P33+'м.р. Шигонский'!P33+'г. Сызрань'!P33+'г. Октябрьск'!P33</f>
        <v>2</v>
      </c>
      <c r="Q33" s="20">
        <f>'м.р. Сызранский'!Q33+'м.р. Шигонский'!Q33+'г. Сызрань'!Q33+'г. Октябрьск'!Q33</f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abSelected="1" topLeftCell="A16" workbookViewId="0">
      <selection activeCell="X34" sqref="X34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20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20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20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20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42">
        <v>3</v>
      </c>
      <c r="Q21" s="42">
        <v>4</v>
      </c>
    </row>
    <row r="22" spans="1:20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32">
        <v>1</v>
      </c>
      <c r="P22" s="36">
        <v>20</v>
      </c>
      <c r="Q22" s="36">
        <v>19</v>
      </c>
      <c r="S22" s="13"/>
      <c r="T22" s="13"/>
    </row>
    <row r="23" spans="1:20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32">
        <v>2</v>
      </c>
      <c r="P23" s="36">
        <v>14</v>
      </c>
      <c r="Q23" s="36">
        <v>13</v>
      </c>
      <c r="S23" s="13"/>
      <c r="T23" s="13"/>
    </row>
    <row r="24" spans="1:20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32">
        <v>3</v>
      </c>
      <c r="P24" s="36">
        <v>15</v>
      </c>
      <c r="Q24" s="36">
        <v>14</v>
      </c>
      <c r="S24" s="13"/>
      <c r="T24" s="13"/>
    </row>
    <row r="25" spans="1:20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32">
        <v>4</v>
      </c>
      <c r="P25" s="36">
        <v>16</v>
      </c>
      <c r="Q25" s="36">
        <v>16</v>
      </c>
      <c r="S25" s="13"/>
      <c r="T25" s="13"/>
    </row>
    <row r="26" spans="1:20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32">
        <v>5</v>
      </c>
      <c r="P26" s="36">
        <v>18</v>
      </c>
      <c r="Q26" s="36">
        <v>17</v>
      </c>
      <c r="S26" s="13"/>
      <c r="T26" s="13"/>
    </row>
    <row r="27" spans="1:20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32">
        <v>6</v>
      </c>
      <c r="P27" s="36">
        <v>12</v>
      </c>
      <c r="Q27" s="36">
        <v>8</v>
      </c>
      <c r="S27" s="13"/>
      <c r="T27" s="13"/>
    </row>
    <row r="28" spans="1:20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32">
        <v>7</v>
      </c>
      <c r="P28" s="36">
        <v>30</v>
      </c>
      <c r="Q28" s="36">
        <v>29</v>
      </c>
      <c r="S28" s="13"/>
      <c r="T28" s="13"/>
    </row>
    <row r="29" spans="1:20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32">
        <v>8</v>
      </c>
      <c r="P29" s="36">
        <v>15</v>
      </c>
      <c r="Q29" s="36">
        <v>8</v>
      </c>
      <c r="S29" s="13"/>
      <c r="T29" s="13"/>
    </row>
    <row r="30" spans="1:20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32">
        <v>9</v>
      </c>
      <c r="P30" s="36">
        <v>20</v>
      </c>
      <c r="Q30" s="34"/>
      <c r="S30" s="13"/>
      <c r="T30" s="13"/>
    </row>
    <row r="31" spans="1:20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32">
        <v>10</v>
      </c>
      <c r="P31" s="36">
        <v>22</v>
      </c>
      <c r="Q31" s="36">
        <v>5</v>
      </c>
      <c r="S31" s="13"/>
      <c r="T31" s="13"/>
    </row>
    <row r="32" spans="1:20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32">
        <v>11</v>
      </c>
      <c r="P32" s="36">
        <v>28</v>
      </c>
      <c r="Q32" s="36"/>
      <c r="S32" s="13"/>
      <c r="T32" s="13"/>
    </row>
    <row r="33" spans="1:20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32">
        <v>12</v>
      </c>
      <c r="P33" s="36">
        <v>14</v>
      </c>
      <c r="Q33" s="36">
        <v>7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X28" sqref="X28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86</v>
      </c>
      <c r="Q22" s="15">
        <v>83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67</v>
      </c>
      <c r="Q23" s="15">
        <v>65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68</v>
      </c>
      <c r="Q24" s="15">
        <v>67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82</v>
      </c>
      <c r="Q25" s="15">
        <v>80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76</v>
      </c>
      <c r="Q26" s="15">
        <v>76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41</v>
      </c>
      <c r="Q27" s="15">
        <v>41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151</v>
      </c>
      <c r="Q28" s="15">
        <v>151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61</v>
      </c>
      <c r="Q29" s="15">
        <v>33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137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140</v>
      </c>
      <c r="Q31" s="15">
        <v>12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151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55</v>
      </c>
      <c r="Q33" s="15">
        <v>26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11</v>
      </c>
      <c r="Q22" s="15">
        <v>11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11</v>
      </c>
      <c r="Q23" s="15">
        <v>11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11</v>
      </c>
      <c r="Q24" s="15">
        <v>11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11</v>
      </c>
      <c r="Q26" s="15">
        <v>11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11</v>
      </c>
      <c r="Q27" s="15">
        <v>11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11</v>
      </c>
      <c r="Q28" s="15">
        <v>11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3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11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10</v>
      </c>
      <c r="Q25" s="15">
        <v>10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10</v>
      </c>
      <c r="Q27" s="15">
        <v>10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9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V30" sqref="V30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20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20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20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20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31</v>
      </c>
      <c r="Q22" s="15">
        <v>31</v>
      </c>
      <c r="S22" s="13"/>
      <c r="T22" s="13"/>
    </row>
    <row r="23" spans="1:20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31</v>
      </c>
      <c r="Q23" s="15">
        <v>31</v>
      </c>
      <c r="S23" s="13"/>
      <c r="T23" s="13"/>
    </row>
    <row r="24" spans="1:20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31</v>
      </c>
      <c r="Q24" s="15">
        <v>31</v>
      </c>
      <c r="S24" s="13"/>
      <c r="T24" s="13"/>
    </row>
    <row r="25" spans="1:20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31</v>
      </c>
      <c r="Q25" s="15">
        <v>31</v>
      </c>
      <c r="S25" s="13"/>
      <c r="T25" s="13"/>
    </row>
    <row r="26" spans="1:20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31</v>
      </c>
      <c r="Q26" s="15">
        <v>31</v>
      </c>
      <c r="S26" s="13"/>
      <c r="T26" s="13"/>
    </row>
    <row r="27" spans="1:20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31</v>
      </c>
      <c r="Q27" s="15">
        <v>31</v>
      </c>
      <c r="S27" s="13"/>
      <c r="T27" s="13"/>
    </row>
    <row r="28" spans="1:20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31</v>
      </c>
      <c r="Q28" s="15">
        <v>31</v>
      </c>
      <c r="S28" s="13"/>
      <c r="T28" s="13"/>
    </row>
    <row r="29" spans="1:20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21</v>
      </c>
      <c r="Q29" s="15">
        <v>0</v>
      </c>
      <c r="S29" s="13"/>
      <c r="T29" s="13"/>
    </row>
    <row r="30" spans="1:20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26</v>
      </c>
      <c r="Q30" s="14"/>
      <c r="S30" s="13"/>
      <c r="T30" s="13"/>
    </row>
    <row r="31" spans="1:20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</v>
      </c>
      <c r="Q31" s="15">
        <v>0</v>
      </c>
      <c r="S31" s="13"/>
      <c r="T31" s="13"/>
    </row>
    <row r="32" spans="1:20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31</v>
      </c>
      <c r="Q32" s="16"/>
      <c r="S32" s="13"/>
      <c r="T32" s="13"/>
    </row>
    <row r="33" spans="1:20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0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5.1" customHeight="1">
      <c r="A16" s="39" t="s">
        <v>10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hidden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>
      <c r="A19" s="37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37" t="s">
        <v>1</v>
      </c>
      <c r="P19" s="41" t="s">
        <v>14</v>
      </c>
      <c r="Q19" s="41" t="s">
        <v>15</v>
      </c>
    </row>
    <row r="20" spans="1:17" ht="39.75" customHeight="1">
      <c r="A20" s="3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38"/>
      <c r="P20" s="41"/>
      <c r="Q20" s="41"/>
    </row>
    <row r="21" spans="1:17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6</v>
      </c>
    </row>
    <row r="24" spans="1:17" ht="15.7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7</v>
      </c>
      <c r="Q24" s="15">
        <v>7</v>
      </c>
    </row>
    <row r="25" spans="1:17" ht="15.7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7</v>
      </c>
    </row>
    <row r="28" spans="1:17" ht="15.7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6</v>
      </c>
      <c r="Q29" s="15">
        <v>0</v>
      </c>
    </row>
    <row r="30" spans="1:17" ht="38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Жигулевск'!data_r_8</vt:lpstr>
      <vt:lpstr>'г. Новокуйбышевск'!data_r_8</vt:lpstr>
      <vt:lpstr>'г. Октябрьск'!data_r_8</vt:lpstr>
      <vt:lpstr>'г. Отрадный'!data_r_8</vt:lpstr>
      <vt:lpstr>'г. Похвистнево'!data_r_8</vt:lpstr>
      <vt:lpstr>'г. Самара'!data_r_8</vt:lpstr>
      <vt:lpstr>'г. Сызрань'!data_r_8</vt:lpstr>
      <vt:lpstr>'г. Тольятти'!data_r_8</vt:lpstr>
      <vt:lpstr>'г. Чапаевск'!data_r_8</vt:lpstr>
      <vt:lpstr>'г.о. Кинель'!data_r_8</vt:lpstr>
      <vt:lpstr>'Деп Сам'!data_r_8</vt:lpstr>
      <vt:lpstr>'Деп Тольятти'!data_r_8</vt:lpstr>
      <vt:lpstr>ЗУ!data_r_8</vt:lpstr>
      <vt:lpstr>КУ!data_r_8</vt:lpstr>
      <vt:lpstr>'м.р.  Приволжский'!data_r_8</vt:lpstr>
      <vt:lpstr>'м.р. Алексеевский'!data_r_8</vt:lpstr>
      <vt:lpstr>'м.р. Безенчукский'!data_r_8</vt:lpstr>
      <vt:lpstr>'м.р. Богатовский'!data_r_8</vt:lpstr>
      <vt:lpstr>'м.р. Большеглушицкий'!data_r_8</vt:lpstr>
      <vt:lpstr>'м.р. Большечерниговский'!data_r_8</vt:lpstr>
      <vt:lpstr>'м.р. Борский'!data_r_8</vt:lpstr>
      <vt:lpstr>'м.р. Волжский'!data_r_8</vt:lpstr>
      <vt:lpstr>'м.р. Елховский'!data_r_8</vt:lpstr>
      <vt:lpstr>'м.р. Исаклинский'!data_r_8</vt:lpstr>
      <vt:lpstr>'м.р. Камышлинский'!data_r_8</vt:lpstr>
      <vt:lpstr>'м.р. Кинельский'!data_r_8</vt:lpstr>
      <vt:lpstr>'м.р. Клявлинский'!data_r_8</vt:lpstr>
      <vt:lpstr>'м.р. Кошкинский'!data_r_8</vt:lpstr>
      <vt:lpstr>'м.р. Красноармейский'!data_r_8</vt:lpstr>
      <vt:lpstr>'м.р. Красноярский'!data_r_8</vt:lpstr>
      <vt:lpstr>'м.р. Нефтегорский'!data_r_8</vt:lpstr>
      <vt:lpstr>'м.р. Пестравский'!data_r_8</vt:lpstr>
      <vt:lpstr>'м.р. Похвистневский'!data_r_8</vt:lpstr>
      <vt:lpstr>'м.р. Сергиевский'!data_r_8</vt:lpstr>
      <vt:lpstr>'м.р. Ставропольский'!data_r_8</vt:lpstr>
      <vt:lpstr>'м.р. Сызранский'!data_r_8</vt:lpstr>
      <vt:lpstr>'м.р. Хворостянский'!data_r_8</vt:lpstr>
      <vt:lpstr>'м.р. Челно-Вершинский'!data_r_8</vt:lpstr>
      <vt:lpstr>'м.р. Шенталинский'!data_r_8</vt:lpstr>
      <vt:lpstr>'м.р. Шигонский'!data_r_8</vt:lpstr>
      <vt:lpstr>'м.р.Кинель-Черкасский '!data_r_8</vt:lpstr>
      <vt:lpstr>ОУ!data_r_8</vt:lpstr>
      <vt:lpstr>ПУ!data_r_8</vt:lpstr>
      <vt:lpstr>СВУ!data_r_8</vt:lpstr>
      <vt:lpstr>СЗУ!data_r_8</vt:lpstr>
      <vt:lpstr>СУ!data_r_8</vt:lpstr>
      <vt:lpstr>ЦУ!data_r_8</vt:lpstr>
      <vt:lpstr>ЮВУ!data_r_8</vt:lpstr>
      <vt:lpstr>ЮЗУ!data_r_8</vt:lpstr>
      <vt:lpstr>ЮУ!data_r_8</vt:lpstr>
      <vt:lpstr>data_r_8</vt:lpstr>
      <vt:lpstr>'г. Жигулевск'!razdel_08</vt:lpstr>
      <vt:lpstr>'г. Новокуйбышевск'!razdel_08</vt:lpstr>
      <vt:lpstr>'г. Октябрьск'!razdel_08</vt:lpstr>
      <vt:lpstr>'г. Отрадный'!razdel_08</vt:lpstr>
      <vt:lpstr>'г. Похвистнево'!razdel_08</vt:lpstr>
      <vt:lpstr>'г. Самара'!razdel_08</vt:lpstr>
      <vt:lpstr>'г. Сызрань'!razdel_08</vt:lpstr>
      <vt:lpstr>'г. Тольятти'!razdel_08</vt:lpstr>
      <vt:lpstr>'г. Чапаевск'!razdel_08</vt:lpstr>
      <vt:lpstr>'г.о. Кинель'!razdel_08</vt:lpstr>
      <vt:lpstr>'Деп Сам'!razdel_08</vt:lpstr>
      <vt:lpstr>'Деп Тольятти'!razdel_08</vt:lpstr>
      <vt:lpstr>ЗУ!razdel_08</vt:lpstr>
      <vt:lpstr>КУ!razdel_08</vt:lpstr>
      <vt:lpstr>'м.р.  Приволжский'!razdel_08</vt:lpstr>
      <vt:lpstr>'м.р. Алексеевский'!razdel_08</vt:lpstr>
      <vt:lpstr>'м.р. Безенчукский'!razdel_08</vt:lpstr>
      <vt:lpstr>'м.р. Богатовский'!razdel_08</vt:lpstr>
      <vt:lpstr>'м.р. Большеглушицкий'!razdel_08</vt:lpstr>
      <vt:lpstr>'м.р. Большечерниговский'!razdel_08</vt:lpstr>
      <vt:lpstr>'м.р. Борский'!razdel_08</vt:lpstr>
      <vt:lpstr>'м.р. Волжский'!razdel_08</vt:lpstr>
      <vt:lpstr>'м.р. Елховский'!razdel_08</vt:lpstr>
      <vt:lpstr>'м.р. Исаклинский'!razdel_08</vt:lpstr>
      <vt:lpstr>'м.р. Камышлинский'!razdel_08</vt:lpstr>
      <vt:lpstr>'м.р. Кинельский'!razdel_08</vt:lpstr>
      <vt:lpstr>'м.р. Клявлинский'!razdel_08</vt:lpstr>
      <vt:lpstr>'м.р. Кошкинский'!razdel_08</vt:lpstr>
      <vt:lpstr>'м.р. Красноармейский'!razdel_08</vt:lpstr>
      <vt:lpstr>'м.р. Красноярский'!razdel_08</vt:lpstr>
      <vt:lpstr>'м.р. Нефтегорский'!razdel_08</vt:lpstr>
      <vt:lpstr>'м.р. Пестравский'!razdel_08</vt:lpstr>
      <vt:lpstr>'м.р. Похвистневский'!razdel_08</vt:lpstr>
      <vt:lpstr>'м.р. Сергиевский'!razdel_08</vt:lpstr>
      <vt:lpstr>'м.р. Ставропольский'!razdel_08</vt:lpstr>
      <vt:lpstr>'м.р. Сызранский'!razdel_08</vt:lpstr>
      <vt:lpstr>'м.р. Хворостянский'!razdel_08</vt:lpstr>
      <vt:lpstr>'м.р. Челно-Вершинский'!razdel_08</vt:lpstr>
      <vt:lpstr>'м.р. Шенталинский'!razdel_08</vt:lpstr>
      <vt:lpstr>'м.р. Шигонский'!razdel_08</vt:lpstr>
      <vt:lpstr>'м.р.Кинель-Черкасский '!razdel_08</vt:lpstr>
      <vt:lpstr>ОУ!razdel_08</vt:lpstr>
      <vt:lpstr>ПУ!razdel_08</vt:lpstr>
      <vt:lpstr>СВУ!razdel_08</vt:lpstr>
      <vt:lpstr>СЗУ!razdel_08</vt:lpstr>
      <vt:lpstr>СУ!razdel_08</vt:lpstr>
      <vt:lpstr>ЦУ!razdel_08</vt:lpstr>
      <vt:lpstr>ЮВУ!razdel_08</vt:lpstr>
      <vt:lpstr>ЮЗУ!razdel_08</vt:lpstr>
      <vt:lpstr>ЮУ!razdel_08</vt:lpstr>
      <vt:lpstr>razdel_08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2024-04-09T08:35:52Z</cp:lastPrinted>
  <dcterms:created xsi:type="dcterms:W3CDTF">2015-09-16T13:44:33Z</dcterms:created>
  <dcterms:modified xsi:type="dcterms:W3CDTF">2025-04-25T07:15:13Z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